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025" tabRatio="714" activeTab="0"/>
  </bookViews>
  <sheets>
    <sheet name="0. Explication" sheetId="1" r:id="rId1"/>
    <sheet name="1. Page de titre" sheetId="2" r:id="rId2"/>
    <sheet name="2. Données générales" sheetId="3" r:id="rId3"/>
    <sheet name="3. Données d'audit" sheetId="4" r:id="rId4"/>
    <sheet name="4. Programme et plan d'audit" sheetId="5" r:id="rId5"/>
    <sheet name="5. Liste de contrôle" sheetId="6" r:id="rId6"/>
    <sheet name="6. Résultat" sheetId="7" r:id="rId7"/>
    <sheet name="7. Analyse" sheetId="8" r:id="rId8"/>
    <sheet name="8. Constatations et autorisatio" sheetId="9" r:id="rId9"/>
    <sheet name="9. Coordinateur VCU" sheetId="10" r:id="rId10"/>
    <sheet name="An Exigences aux argumentations" sheetId="11" r:id="rId11"/>
  </sheets>
  <definedNames>
    <definedName name="_xlnm.Print_Area" localSheetId="6">'6. Résultat'!$A$1:$AB$47</definedName>
    <definedName name="_xlnm.Print_Area" localSheetId="7">'7. Analyse'!$A$1:$G$29</definedName>
    <definedName name="_xlnm.Print_Area" localSheetId="9">'9. Coordinateur VCU'!$A$1:$L$20</definedName>
    <definedName name="_xlnm.Print_Titles" localSheetId="6">'6. Résultat'!$7:$8</definedName>
    <definedName name="Z_C2BC3657_2707_443B_B4ED_0E530A19197E_.wvu.Cols" localSheetId="5" hidden="1">'5. Liste de contrôle'!$E:$I</definedName>
    <definedName name="Z_C2BC3657_2707_443B_B4ED_0E530A19197E_.wvu.Cols" localSheetId="6" hidden="1">'6. Résultat'!$L:$AC</definedName>
    <definedName name="Z_C2BC3657_2707_443B_B4ED_0E530A19197E_.wvu.Cols" localSheetId="7" hidden="1">'7. Analyse'!$H:$I</definedName>
    <definedName name="Z_C2BC3657_2707_443B_B4ED_0E530A19197E_.wvu.Cols" localSheetId="9" hidden="1">'9. Coordinateur VCU'!$M:$N</definedName>
    <definedName name="Z_C2BC3657_2707_443B_B4ED_0E530A19197E_.wvu.PrintArea" localSheetId="5" hidden="1">'5. Liste de contrôle'!$A$1:$C$413</definedName>
    <definedName name="Z_C2BC3657_2707_443B_B4ED_0E530A19197E_.wvu.PrintArea" localSheetId="6" hidden="1">'6. Résultat'!$A$1:$K$47</definedName>
    <definedName name="Z_C2BC3657_2707_443B_B4ED_0E530A19197E_.wvu.PrintArea" localSheetId="7" hidden="1">'7. Analyse'!$A$1:$G$29</definedName>
    <definedName name="Z_C2BC3657_2707_443B_B4ED_0E530A19197E_.wvu.PrintArea" localSheetId="9" hidden="1">'9. Coordinateur VCU'!$A$1:$L$20</definedName>
    <definedName name="Z_C2BC3657_2707_443B_B4ED_0E530A19197E_.wvu.PrintTitles" localSheetId="6" hidden="1">'6. Résultat'!$7:$8</definedName>
  </definedNames>
  <calcPr fullCalcOnLoad="1"/>
</workbook>
</file>

<file path=xl/sharedStrings.xml><?xml version="1.0" encoding="utf-8"?>
<sst xmlns="http://schemas.openxmlformats.org/spreadsheetml/2006/main" count="848" uniqueCount="479">
  <si>
    <t>1.1</t>
  </si>
  <si>
    <t>1.2</t>
  </si>
  <si>
    <t>2.1</t>
  </si>
  <si>
    <t>2.2</t>
  </si>
  <si>
    <t>2.3</t>
  </si>
  <si>
    <t>2.4</t>
  </si>
  <si>
    <t>3.1</t>
  </si>
  <si>
    <t>3.2</t>
  </si>
  <si>
    <t>6.1</t>
  </si>
  <si>
    <t>•</t>
  </si>
  <si>
    <t>(a)</t>
  </si>
  <si>
    <t>(b)</t>
  </si>
  <si>
    <t>Must</t>
  </si>
  <si>
    <t>Aanvullend</t>
  </si>
  <si>
    <t>vragen</t>
  </si>
  <si>
    <t>min eis</t>
  </si>
  <si>
    <t>doc</t>
  </si>
  <si>
    <t>Mustvragen</t>
  </si>
  <si>
    <t>Aanvullende vragen</t>
  </si>
  <si>
    <t>Opm.</t>
  </si>
  <si>
    <t>Alle vragen</t>
  </si>
  <si>
    <t>1 = aantal niet akkoord</t>
  </si>
  <si>
    <t>/CK</t>
  </si>
  <si>
    <t>-</t>
  </si>
  <si>
    <t>NB</t>
  </si>
  <si>
    <t>CK</t>
  </si>
  <si>
    <t>Objectif:</t>
  </si>
  <si>
    <t>Objectif</t>
  </si>
  <si>
    <t>Obligatoire</t>
  </si>
  <si>
    <t>Argumentation</t>
  </si>
  <si>
    <t>Exigences minimales</t>
  </si>
  <si>
    <t>Documents</t>
  </si>
  <si>
    <t>Déclaration de politique</t>
  </si>
  <si>
    <t>Incomplet</t>
  </si>
  <si>
    <t>Complet</t>
  </si>
  <si>
    <t>Entreprise:</t>
  </si>
  <si>
    <t>Entreprise</t>
  </si>
  <si>
    <t>Liste</t>
  </si>
  <si>
    <t>Question</t>
  </si>
  <si>
    <t>Type de question</t>
  </si>
  <si>
    <t>Audit selon la liste de contrôle</t>
  </si>
  <si>
    <t>Concernant le:</t>
  </si>
  <si>
    <t>nom personne de référence</t>
  </si>
  <si>
    <t>nom</t>
  </si>
  <si>
    <t>Collaborateurs</t>
  </si>
  <si>
    <t>Données de l’entreprise:</t>
  </si>
  <si>
    <t>Lieu</t>
  </si>
  <si>
    <t>Statistiques des accidents</t>
  </si>
  <si>
    <t>Accidents avec incapacité</t>
  </si>
  <si>
    <t>Accidents avec issue fatale (a)</t>
  </si>
  <si>
    <t>nombre d’accidents de travail avec incapacité (3+4) x 1.000.000</t>
  </si>
  <si>
    <t>Date(s) audit</t>
  </si>
  <si>
    <t>Données de l'OC</t>
  </si>
  <si>
    <t>Evaluation des audits internes des succursales (si d’application)</t>
  </si>
  <si>
    <t>Nom du siège social</t>
  </si>
  <si>
    <t>accord</t>
  </si>
  <si>
    <t>1 = Complet</t>
  </si>
  <si>
    <t>Complet zie</t>
  </si>
  <si>
    <t>Completheid</t>
  </si>
  <si>
    <t>Niet akkoord bij Complet</t>
  </si>
  <si>
    <t>Niet akkoord bij Complet zie opm</t>
  </si>
  <si>
    <t>Niet akkoord Complet zie opm</t>
  </si>
  <si>
    <t>Score questions</t>
  </si>
  <si>
    <t>Questions obligatoires</t>
  </si>
  <si>
    <t>positif</t>
  </si>
  <si>
    <t>Date</t>
  </si>
  <si>
    <t>Signature</t>
  </si>
  <si>
    <t>Audit initial</t>
  </si>
  <si>
    <t>Audit de renouvellement</t>
  </si>
  <si>
    <t>Evaluation</t>
  </si>
  <si>
    <t>nom de l’entreprise de travail intérimaire</t>
  </si>
  <si>
    <t>Code NACE 78.20 (rev. 2)</t>
  </si>
  <si>
    <t>nombre d'intermédiaires</t>
  </si>
  <si>
    <t>nombre de dirigeants d'une entreprise de travail intérimaire</t>
  </si>
  <si>
    <t>nombre de collaborateurs administratifs</t>
  </si>
  <si>
    <t>Nombre d’heures travaillées par les intérimaires</t>
  </si>
  <si>
    <t>issue fatale : décès dans les 30 jours si le décès est attribuable à l’accident</t>
  </si>
  <si>
    <t>nombre d’heures travaillées (2)</t>
  </si>
  <si>
    <t>Evaluation basée sur le:</t>
  </si>
  <si>
    <t>VCU</t>
  </si>
  <si>
    <t>Le système de gestion SS applicable doit être appliqué et évalué de manière équivalente dans le siège social et dans tous les succursales concernés</t>
  </si>
  <si>
    <t xml:space="preserve">L’entreprise de travail intérimaire fournit dans tous les établissements une prestation de services équivalente et ceci est stipulé dans la politique de l’entreprise. 
</t>
  </si>
  <si>
    <t xml:space="preserve">Le siège social et tous les succursales concernés sont soumis à des audits internes annuels couvrant l'ensemble du système.  
</t>
  </si>
  <si>
    <t xml:space="preserve">Dans le siège social et dans les succursales, il n’existe que des variations locales limitées  dans les instructions de travail. Elles doivent être dans ce cas consignées par écrit
</t>
  </si>
  <si>
    <t xml:space="preserve">Dans chaque succursale LSI travaille au moins un cadre/permanent et au moins un intérimaire a été détaché selon le système en question
</t>
  </si>
  <si>
    <t xml:space="preserve">Dans le siège social et dans les succursales, le système de gestion SS doit être implémenté depuis au moins trois mois. 
</t>
  </si>
  <si>
    <t xml:space="preserve">Chaque année, un examen et une évaluation par la direction sur la base de rapports d'audits internes
</t>
  </si>
  <si>
    <t>Déclaration de politique stipulant une prestation de services équivalente</t>
  </si>
  <si>
    <t xml:space="preserve">Rapports d'audits internes
</t>
  </si>
  <si>
    <t xml:space="preserve">Evaluations annuelles de la direction
</t>
  </si>
  <si>
    <t>L’entreprise de travail intérimaire est-elle enregistrée/agréée ?</t>
  </si>
  <si>
    <t>Seules les entreprises de travail intérimaire fiables peuvent obtenir un certificat LSI.</t>
  </si>
  <si>
    <t xml:space="preserve">L’entreprise de travail intérimaire peut prouver qu’elle est fiable : </t>
  </si>
  <si>
    <t>(*) L'équivalence est déterminée par la Commission Technique VCU, a.p.d. 01-01-2011 par le WG VCU</t>
  </si>
  <si>
    <t>L’entreprise de travail intérimaire met-elle en œuvre une politique active en matière de SS ?</t>
  </si>
  <si>
    <t>L'entreprise de travail intérimaire met en œuvre une politique active en matière de SS des intérimaires sur le lieu de travail</t>
  </si>
  <si>
    <t>La déclaration de politique est datée et signée par au moins la personne avec la plus haute fonction dans l’organisation</t>
  </si>
  <si>
    <t>Évaluation tous les trois ans de la déclaration de politique et si nécessaire actualisation</t>
  </si>
  <si>
    <t>Les objectifs SS à réaliser annuellement sont déterminés</t>
  </si>
  <si>
    <t>Un plan d’action concernant la SS (points d'action, responsabilités et  calendrier) indique de quelle façon les objectifs en la matière seront réalisés</t>
  </si>
  <si>
    <t xml:space="preserve">Le plan d'action est examiné régulièrement (au moins une fois par an) et si nécessaire corrigé
</t>
  </si>
  <si>
    <t xml:space="preserve">Les objectifs SS à réaliser annuellement </t>
  </si>
  <si>
    <t>Plan d'action SS</t>
  </si>
  <si>
    <t>La coordination des aspects SS des intérimaires et la garantie d’un apport d’expertise en la matière.</t>
  </si>
  <si>
    <t xml:space="preserve">Le responsable SS est connu, impliqué et est accessible pour les permanents et les cadres
</t>
  </si>
  <si>
    <t xml:space="preserve">Le responsable SS peut entrer directement en contact avec le directeur de l’entreprise de travail intérimaire opérationnelle.
</t>
  </si>
  <si>
    <t xml:space="preserve">Le responsable SS figure avec son nom dans l’organigramme de l’entreprise de travail par intérim
</t>
  </si>
  <si>
    <t>Les tâches, compétences et responsabilités du responsable SS ont été spécifiées dans une description de fonction</t>
  </si>
  <si>
    <t>Le responsable SS doit être désigné au sein de l'entreprise de travail intérim</t>
  </si>
  <si>
    <t xml:space="preserve">Le responsable SS dispose de l'expertise nécessaire. Pour cela, il y a 2 possibilités :
- il/elle possède un diplôme VIL-VCU fait appel et de façon démontrable à un expert SS possédant au moins un diplôme MVK (agréé par Hobéon SKO)/diplôme Niveau II
- il/elle a au moins  diplôme MVK (agrée par Hobéon SKO)/diplôme Niveau II
</t>
  </si>
  <si>
    <t>Organigramme</t>
  </si>
  <si>
    <t>Description de fonction responsable SS</t>
  </si>
  <si>
    <r>
      <t>Responsable SS : diplômes, certificats VIL-VCU ou VOL-VCA</t>
    </r>
    <r>
      <rPr>
        <vertAlign val="superscript"/>
        <sz val="8"/>
        <rFont val="Arial"/>
        <family val="2"/>
      </rPr>
      <t>1</t>
    </r>
  </si>
  <si>
    <r>
      <t xml:space="preserve">Diplômes, brevets MVK (agrée par Hobéon SKO) ou Niveau II </t>
    </r>
    <r>
      <rPr>
        <vertAlign val="superscript"/>
        <sz val="8"/>
        <rFont val="Arial"/>
        <family val="2"/>
      </rPr>
      <t>2</t>
    </r>
  </si>
  <si>
    <r>
      <rPr>
        <vertAlign val="superscript"/>
        <sz val="8"/>
        <rFont val="Arial"/>
        <family val="2"/>
      </rPr>
      <t>1</t>
    </r>
    <r>
      <rPr>
        <sz val="8"/>
        <rFont val="Arial"/>
        <family val="2"/>
      </rPr>
      <t xml:space="preserve"> Si le diplôme, le brevet, le certificat VOL-VCA ont été émis avant le 01-01-2004, ceci est équivalent à VIL-VCU</t>
    </r>
  </si>
  <si>
    <r>
      <rPr>
        <vertAlign val="superscript"/>
        <sz val="8"/>
        <rFont val="Arial"/>
        <family val="2"/>
      </rPr>
      <t>2</t>
    </r>
    <r>
      <rPr>
        <sz val="8"/>
        <rFont val="Arial"/>
        <family val="2"/>
      </rPr>
      <t xml:space="preserve"> Niveau II : la formation niveau II pour les conseillers en prévention</t>
    </r>
  </si>
  <si>
    <t>Existe-t-il une structure SS au sein de l’entreprise de travail intérimaire ?</t>
  </si>
  <si>
    <t>Parvenir à une mise en œuvre optimale de la politique SS en expliquant clairement à tous les intéressés quelles sont leurs tâches et compétences en la matière et ce qu’on attend d’eux.</t>
  </si>
  <si>
    <t>La structure de l’organisation indique les différents niveaux d’encadrement</t>
  </si>
  <si>
    <t>Les descriptions de fonction de tous les dirigeants et des permanents font toute la clarté sur les tâches, responsabilités et compétences en ce qui concerne les aspects SS dans la mission de travail intérimaire</t>
  </si>
  <si>
    <t xml:space="preserve">Il faut garantir que les tâches, les responsabilités et compétences sont exercées </t>
  </si>
  <si>
    <t>Descriptions des fonctions (permanents, cadres)</t>
  </si>
  <si>
    <t>Procédure de garantie</t>
  </si>
  <si>
    <t>Les permanents et les dirigeants disposent de connaissances SS suffisantes.</t>
  </si>
  <si>
    <t>Les diplômes, brevets ou certificats ne datent pas de plus de 10 ans</t>
  </si>
  <si>
    <t>Liste des dirigeants et des permanents au sein de l’entreprise certifiée LSI</t>
  </si>
  <si>
    <r>
      <t>Diplômes, attestations, certificats VIL-VCU</t>
    </r>
    <r>
      <rPr>
        <vertAlign val="superscript"/>
        <sz val="8"/>
        <rFont val="Arial"/>
        <family val="2"/>
      </rPr>
      <t>4</t>
    </r>
  </si>
  <si>
    <r>
      <rPr>
        <vertAlign val="superscript"/>
        <sz val="8"/>
        <rFont val="Arial"/>
        <family val="2"/>
      </rPr>
      <t>3</t>
    </r>
    <r>
      <rPr>
        <sz val="8"/>
        <rFont val="Arial"/>
        <family val="2"/>
      </rPr>
      <t xml:space="preserve"> Si le cadre ou le permanent possède un diplôme de la formation MVK ou HVK (agréé Hobéon SKO) ou de la formation pour les conseillers en prévention niveau I ou II, il/elle est dispensé du diplôme VIL-VCU</t>
    </r>
  </si>
  <si>
    <r>
      <rPr>
        <vertAlign val="superscript"/>
        <sz val="8"/>
        <rFont val="Arial"/>
        <family val="2"/>
      </rPr>
      <t>4</t>
    </r>
    <r>
      <rPr>
        <sz val="8"/>
        <rFont val="Arial"/>
        <family val="2"/>
      </rPr>
      <t xml:space="preserve"> Si le diplôme, le brevet, le certificat VOL-VCA ont été émis avant le 01-01-2004, ceci est équivalent à VIL-VCU</t>
    </r>
  </si>
  <si>
    <t>2.5</t>
  </si>
  <si>
    <t>Existe-t-il pour les propres collaborateurs une information spécifique à l’entreprise en ce qui concerne les aspects SS qui sont importants pour la mission de travail intérimaire ?</t>
  </si>
  <si>
    <t>La contenu de l’information correspond à l’entreprise et aux fonctions intérimaires</t>
  </si>
  <si>
    <t>Il existe un programme d’introduction et d’initiation des nouveaux collaborateurs</t>
  </si>
  <si>
    <t>La participation au programme d’information ou à certaines parties de ce programme 
est enregistrée</t>
  </si>
  <si>
    <t>Si nécessaire, il y a une actualisation périodique de la documentation et une formation complémentaire des collaborateurs déjà en service</t>
  </si>
  <si>
    <t>Information SS propre à l’entreprise, y compris conduite à tenir en cas de plaintes</t>
  </si>
  <si>
    <t>Programme d’information et d’introduction</t>
  </si>
  <si>
    <t>Enregistrement de la participation au programme d’information ou à la formation complémentaire</t>
  </si>
  <si>
    <t>2.6</t>
  </si>
  <si>
    <t>Existe-t-il au sein de l’entreprise de travail intérimaire une concertation sur les aspects sécurité-santé touchant les intérimaires ?</t>
  </si>
  <si>
    <t>Stimuler la motivation et l’attention au sein de l’entreprise de travail intérimaire pour tous les aspects sécurité-santé des activités qui sont effectuées par des intérimaires.</t>
  </si>
  <si>
    <t>La concertation se tient au moins 4 fois par an</t>
  </si>
  <si>
    <t>La concertation est placée sous la direction de la personne qui occupe la fonction la plus élevée à l’intérieur de l’unité organisationnelle (service LSI)</t>
  </si>
  <si>
    <t>Implication active du responsable SS</t>
  </si>
  <si>
    <t>Les conclusions et les accords importants sont consignés et communiqués aux collaborateurs</t>
  </si>
  <si>
    <t>Ordres du jour et comptes rendus des concertations SS organisées</t>
  </si>
  <si>
    <t>Communication aux collaborateurs</t>
  </si>
  <si>
    <t>Établit-on un dossier au moment de l’inscription de l’intérimaire ?</t>
  </si>
  <si>
    <t>Les entreprises de travail intérimaire doivent disposer, de façon vérifiable, des informations nécessaires pour pouvoir garantir que les intérimaires possèdent les connaissances et compétences spécifiques dont ils ont besoin pour effectuer les activités à l’endroit où ils sont détachés.</t>
  </si>
  <si>
    <t xml:space="preserve">Listes de tous les intérimaires détachés par unité organisationnelle, qui ont été (et sont) au service de l’entreprise durant l’année écoulée ou les 12 derniers mois depuis l’instauration du système LSI.
</t>
  </si>
  <si>
    <t xml:space="preserve">Dossiers des intérimaires, qui doivent toujours contenir : 
- coordonnées, informations sociales, permis de travail 
- copie d’une pièce d’identité 
- copies des formations professionnelles importantes, formations complémentaires, formations relatives   aux tâches à risques  
- expérience professionnelle 
- copies ou attestations des certificats/brevets/diplômes valides requis 
- évaluations, notes concernant la mission intérim, les incidents, etc   
- limitations par rapport à la fonction 
- maîtrise de la langue 
et le cas échéant : 
    - preuves de l’aptitude médicale  
    - copie du permis de conduire  
</t>
  </si>
  <si>
    <t>Garantir que les dossiers sont complets et actualisés</t>
  </si>
  <si>
    <t xml:space="preserve">Liste de tous les intérimaires qui relèvent de la certification LSI durant l’année écoulée
</t>
  </si>
  <si>
    <t>Dossiers des intérimaires</t>
  </si>
  <si>
    <t>La déclaration de politique et le plan d'action sont communiqués aux collaborateurs (cadres et permanents) du siège social et de tous les succursales concernés</t>
  </si>
  <si>
    <t>Y-a-t-il un responsable Sécurité et Santé désigné au sein de l'entreprise de travail intérimaire ?</t>
  </si>
  <si>
    <t>Tous les permanents et les dirigeants ont-ils suivi une formation formelle en matière de SS?</t>
  </si>
  <si>
    <r>
      <t>Les permanents et les dirigeants qui sont au service de l’entreprise certifiée LSI depuis plus de 3 mois disposent d’un diplôme, d’un brevet ou d’un certificat VIL-VCU</t>
    </r>
    <r>
      <rPr>
        <vertAlign val="superscript"/>
        <sz val="8"/>
        <rFont val="Arial"/>
        <family val="2"/>
      </rPr>
      <t>3</t>
    </r>
    <r>
      <rPr>
        <sz val="8"/>
        <rFont val="Arial"/>
        <family val="2"/>
      </rPr>
      <t>, portant le logo LSI.</t>
    </r>
  </si>
  <si>
    <t>Au moyen d’une documentation interne, les collaborateurs ont pris connaissance des aspects SS qui doivent être respectés pour que les intérimaires puissent travailler dans des conditions de sécurité.</t>
  </si>
  <si>
    <t>Existe-t-il une procédure adéquate pour gérer et remplir correctement le passeport de sécurité, si un passeport de sécurité est utilisé ?</t>
  </si>
  <si>
    <t xml:space="preserve">Les intérimaires peuvent montrer, de manière pratique, grâce à leur passeport de sécurité les compétences qu'ils possèdent, à condition que ce passeport soit géré et complété correctement.
</t>
  </si>
  <si>
    <t xml:space="preserve">Procédure pour enregistrer les formations/instructions/ compétences et les déclarations d'aptitudes médicales exigées dans le passeport de sécurité
</t>
  </si>
  <si>
    <t xml:space="preserve">Le dossier personnel doit comporter une preuve de chaque mention/ inscription de formation 
d'aptitude médicale, de compétences, vaccination.
</t>
  </si>
  <si>
    <t xml:space="preserve">Détermination de la personne responsable pour remplir le passeport de sécurité
</t>
  </si>
  <si>
    <t xml:space="preserve">Enregistrement des passeports de sécurité délivrés avec mention du titulaire, du numéro et de la date de délivrance
</t>
  </si>
  <si>
    <t>Registre des passeports de sécurité délivrés</t>
  </si>
  <si>
    <t>Dossiers des intérimaires pour vérifier l’existence du passeport de sécurité</t>
  </si>
  <si>
    <t>N.B.: Le score est positif si l'entreprise de travail intérimaire n'utilise pas de passeport de sécurité</t>
  </si>
  <si>
    <t>4.1</t>
  </si>
  <si>
    <t>Lors de la demande de personnel intérimaire par l’utilisateur, les points d’attention indispensables sont-ils consignés dans un formulaire de demande ?</t>
  </si>
  <si>
    <t>L’utilisateur doit indiquer clairement : 
- le nom de la fonction 
- l’endroit, le service et l’environnement de travail 
- les activités et tâches à effectuer 
- les tâches à risques et les mesures de gestion des tâches et du lieu de travail 
- l’aptitude médicale requise</t>
  </si>
  <si>
    <t xml:space="preserve">Les Equipements de Protection Individuelle (EPI) utilisés, basés sur les risques de la mission de travail intérimaire, sont clairement indiqués dans la demande : 
- risques présents (substances, machines, situations dangereuses, processus dangereux) 
- quels EPI sont utilisés pour maîtriser ces risques  
- qui s’occupe de fournir les EPI (l’entreprise de travail intérimaire ou l’utilisateur)  
- qui fournit les instructions d'utilisation EPI (l’entreprise de travail intérimaire ou l'utilisateur)  
</t>
  </si>
  <si>
    <t>Instructions concernant la demande</t>
  </si>
  <si>
    <t>Exemples de demandes récentes</t>
  </si>
  <si>
    <t>4.2</t>
  </si>
  <si>
    <t>Pouvoir sélectionner des intérimaires qui remplissent les exigences stipulées par l’utilisateur.</t>
  </si>
  <si>
    <t>Liste des intérimaires disponibles</t>
  </si>
  <si>
    <t>Dossiers personnels des intérimaires, accessibles pour le(s) permanent(s)</t>
  </si>
  <si>
    <t xml:space="preserve">Procédure de sélection de l’intérimaire/des intérimaires qui remplit/remplissent les exigences stipulées à la question 4.1.
</t>
  </si>
  <si>
    <t xml:space="preserve">Procédure de sélection des intérimaires </t>
  </si>
  <si>
    <t>Exemples de procédure(s) de sélection récente(s)</t>
  </si>
  <si>
    <t>4.3</t>
  </si>
  <si>
    <t>L’intérimaire est-il informé des exigences spécifiques de la fonction, des risques relatifs à la sécurité et la santé et des règles Sécurité, Santé et Environnement en vigueur chez l’utilisateur ou dans le secteur où il va travailler ?</t>
  </si>
  <si>
    <t>Les intérimaires connaissent les risques SS spécifiques et les règles et prescriptions SSE qui sont applicables à l’endroit où ils vont travailler.</t>
  </si>
  <si>
    <t>Les intérimaires sont informés par l’entreprise de travail intérimaire sur la mission, les risques et les mesures de gestion des risques de la fonction qu’ils vont occuper</t>
  </si>
  <si>
    <t xml:space="preserve">Les intérimaires ont été informés des équipements de protection individuelle prescrits chez l’utilisateur et reçoivent des instructions sur un usage correct de ces EPI 
</t>
  </si>
  <si>
    <t>Les intérimaires ont pris connaissance si une preuve de l'aptitude médicale est requise</t>
  </si>
  <si>
    <t xml:space="preserve">Les intérimaires ont pris connaissance  de la procédure de signalement des accidents entraînant une incapacité de travail
</t>
  </si>
  <si>
    <t xml:space="preserve">Programme d’information des intérimaires </t>
  </si>
  <si>
    <t>Enregistrement des informations reçues et de l’information des intérimaires</t>
  </si>
  <si>
    <t xml:space="preserve">Exemples d’informations SS actualisées, spécifiques à l’entreprise ou au secteur </t>
  </si>
  <si>
    <t>4.4</t>
  </si>
  <si>
    <t>Contrôle-t-on durant la mission les conventions passées avec l’utilisateur ?</t>
  </si>
  <si>
    <t>Contrôler si les intérimaires détachés exécutent les activités convenues, portent des équipements de protection individuelle adéquats, ont été informés des règles SS en vigueur et sont aptes sur le plan médical à effectuer les activités.</t>
  </si>
  <si>
    <t>Il est déterminé à quel moment et de quelle manière les contrôles se déroulent pendant la mission. Ceci dépend de la mission, de l'intérimaire et de la relation avec l'utilisateur.</t>
  </si>
  <si>
    <t xml:space="preserve">Des instructions indiquent clairement ce qui est contrôlé, quand et par qui ces contrôles sont effectués </t>
  </si>
  <si>
    <t xml:space="preserve">Les résultats des contrôles sont consignés </t>
  </si>
  <si>
    <t xml:space="preserve">Nombre annuel de visites de contrôle : minimum 10% du fichier clientèle  </t>
  </si>
  <si>
    <t>Suivi des éventuelles actions d'amélioration à prendre</t>
  </si>
  <si>
    <t>Instructions pour les contrôles chez l’utilisateur durant la mission</t>
  </si>
  <si>
    <t>Contrôles effectués (visites et contact écrit ou téléphonique)</t>
  </si>
  <si>
    <t>4.5</t>
  </si>
  <si>
    <t>Une évaluation par sondage a-t-elle lieu, durant ou à la fin de la mission, avec les utilisateurs et avec intérimaires ?</t>
  </si>
  <si>
    <t>Optimalisation de la demande, de la sélection et placement en vue d'améliorer la sécurité et la santé de l'intérimaire sur le poste de travail.</t>
  </si>
  <si>
    <t>Instructions : quand, par qui et de quelle façon les évaluations sont effectuées</t>
  </si>
  <si>
    <t>N.B.: La réponse est positive en l'absence de divergence ou d'exception.</t>
  </si>
  <si>
    <t>Instructions sur l’évaluation avec les utilisateurs et avec les intérimaires</t>
  </si>
  <si>
    <t>Description du sondage à déterminer par l’entreprise de travail intérimaire</t>
  </si>
  <si>
    <t xml:space="preserve">Documents d’évaluation </t>
  </si>
  <si>
    <t xml:space="preserve">Rapport(s) en cas de non-conformités ou de réponse négative </t>
  </si>
  <si>
    <t>5.1</t>
  </si>
  <si>
    <t>N.B.: La réponse est positive en l'absence de divergence ou d’exception.</t>
  </si>
  <si>
    <t>L’entreprise de travail intérimaire a-t-elle instauré une procédure pour le signalement et l’enregistrement des accidents entraînant une incapacité de travail des intérimaires ?</t>
  </si>
  <si>
    <t>Connaître les accidents entraînant une incapacité de travail survenus aux intérimaires</t>
  </si>
  <si>
    <t xml:space="preserve">Procédure de signalement et d’enregistrement </t>
  </si>
  <si>
    <t xml:space="preserve">Communication de la procédure aux intérimaires </t>
  </si>
  <si>
    <t xml:space="preserve">Le formulaire d’accident est rempli correctement et entièrement </t>
  </si>
  <si>
    <t>Enregistrement de tous les accidents avec mention de la durée de l’ incapacité de travail</t>
  </si>
  <si>
    <t xml:space="preserve">Chaque année on établit les statistiques d’accidents (des 3 dernières années) </t>
  </si>
  <si>
    <t xml:space="preserve">Statistiques des accidents des derniers trimestres de l'année de l'audit jusqu'au jour de l'audit
</t>
  </si>
  <si>
    <t>Procédure de signalement et d’enregistrement des accidents entraînant une incapacité de travail</t>
  </si>
  <si>
    <t xml:space="preserve">Formulaire d’accident </t>
  </si>
  <si>
    <t>Registre actualisé des accidents entraînant une incapacité de travail</t>
  </si>
  <si>
    <t>Statistiques d’accidents des 3 dernières années et des derniers trimestres</t>
  </si>
  <si>
    <t>5.2</t>
  </si>
  <si>
    <t>Tire-t-on une leçon des accidents rapportés avec incapacité de travail ?</t>
  </si>
  <si>
    <t>Tirer des leçons des accidents en vue d’optimaliser la demande, la sélection et le placement en vue d’améliorer la sécurité et la santé de l'intérimaire sur le poste de travail.</t>
  </si>
  <si>
    <t xml:space="preserve">Examen des rapports au sein de l’entreprise de travail intérimaire et consignation des propres conclusions, qui se rapportent aux aspects SS lors de la demande, la sélection et le placement des intérimaires 
</t>
  </si>
  <si>
    <t xml:space="preserve">Rapports d’enquêtes </t>
  </si>
  <si>
    <t>Comptes rendus internes et points d’action possibles suite aux rapports discutés</t>
  </si>
  <si>
    <t>Existe-t-il une concertation avec l'utilisateur sur l'aptitude médicale des intérimaires lors de leur affectation ?</t>
  </si>
  <si>
    <t>Emploi d'intérimaires qui sont aptes, de point de vue médical, pour l’exercice de leurs fonctions et / ou une affectation sur des lieux de travail spécifiques.</t>
  </si>
  <si>
    <t>Concertation avec l’utilisateur préalablement à la première affectation</t>
  </si>
  <si>
    <t xml:space="preserve">On sait pour quelles fonctions ou quels lieux de travail spécifiques chez les utilisateurs (sur la base d’un inventaire et évaluation des risques de santé et sécurité) sont liées des exigences en matière d’aptitude médicale des intérimaires </t>
  </si>
  <si>
    <t xml:space="preserve">Evaluation de l'aptitude médicale, le cas échéant, par un expert médical qualifié (médecin du travail) 
</t>
  </si>
  <si>
    <t>N.B.: Aux Pays-Bas, le rôle de l'organisme de travail par intérim est de prêter assistance aux examens indiqués par l'utilisateur si ces examens sont réalisés par l'utilisateur.</t>
  </si>
  <si>
    <t>Garantie enregistrement de l'aptitude médicale des intérimaires</t>
  </si>
  <si>
    <t>Document de la concertation avec l'utilisateur sur l'aptitude médicale exigée des intérimaires</t>
  </si>
  <si>
    <t>Documents qui indiquent pour quelles fonctions et/ou pour quels lieus de travail spécifiques auprès des utilisateurs un examen particulier d'aptitude médical est exigé</t>
  </si>
  <si>
    <t>N.B.: Le contrat n'est pas nécessaire s'il peut être prouvé que l'examen est organisé  par l’utilisateur.</t>
  </si>
  <si>
    <t xml:space="preserve">Procédure pour la réalisation des examens d'aptitude médicale </t>
  </si>
  <si>
    <t>N.B.: Le score est positif si aucun examen d'aptitude médical n'est exigé.</t>
  </si>
  <si>
    <t>6.2</t>
  </si>
  <si>
    <t>En ce qui concerne les risques d’exposition a-t-on défini, pour quelles fonctions un examen médical périodique doit être proposé ou est exigé des intérimaires pendant la mission ?</t>
  </si>
  <si>
    <t>Prévenir une atteinte à la santé des employés pendant l'exercice de leur fonction suite à l'exposition à des risques.</t>
  </si>
  <si>
    <t xml:space="preserve">Concertation avec l'utilisateur sur les examens médicaux périodiques à proposer aux intérimaires
</t>
  </si>
  <si>
    <t xml:space="preserve">Informations fournies aux intérimaires concernant les examens médicaux périodiques </t>
  </si>
  <si>
    <t>Garantie de l'enregistrement des examens médicaux périodiques</t>
  </si>
  <si>
    <t xml:space="preserve">Conseil du conseiller en prévention en médecine du travail de l'utilisateur sur la fiche de poste de travail (Belgique)
</t>
  </si>
  <si>
    <t>Informations fournies aux intérimaires concernant les examens médicaux périodiques</t>
  </si>
  <si>
    <t>Contrat avec un expert médical qualifié (médecin du travail aux Pays-Bas et Service de Prévention et de Protection au Travail en Belgique)</t>
  </si>
  <si>
    <t>N.B.: Le contrat n'est pas nécessaire s'il peut être prouvé que l'examen médical périodique est organisé par l'utilisateur.</t>
  </si>
  <si>
    <t xml:space="preserve">Procédure pour la réalisation des examens d'aptitude médicale  </t>
  </si>
  <si>
    <t>Argumentations</t>
  </si>
  <si>
    <t>Nom coordinateur VCU</t>
  </si>
  <si>
    <t>Lorsqu’il fait une demande de personnel intérimaire, l’utilisateur indique à propos des activités à effectuer les risques spécifiques en matière de sécurité, et de santé, les mesures de gestion prises, les équipements de protection individuelle requis, la formation et l’expérience requises. L'entreprise de travail intérimaire examine si les informations transmises sont mises à disposition.</t>
  </si>
  <si>
    <r>
      <t>En ce qui concerne la formation et l'expérience demandées, la demande précise clairement : 
- formation professionnelle / niveau de formation 
- expérience 
- maîtrise de la langue 
- La possession d'un certificat/ brevet / diplôme valide Sécurité base VCA</t>
    </r>
    <r>
      <rPr>
        <vertAlign val="superscript"/>
        <sz val="8"/>
        <rFont val="Arial"/>
        <family val="2"/>
      </rPr>
      <t>5</t>
    </r>
    <r>
      <rPr>
        <sz val="8"/>
        <rFont val="Arial"/>
        <family val="2"/>
      </rPr>
      <t xml:space="preserve">, sauf s'il est précisé dans la demande avec justification par l'utilisateur que le diplôme Sécurité base VCA n'est pas obligatoire
- exigences concernant les tâches à risques 
- autres formations suivies importantes 
</t>
    </r>
  </si>
  <si>
    <t>Lors de la sélection des intérimaires, tient-on compte des points d’attention requis, mentionnés dans la demande ?</t>
  </si>
  <si>
    <t xml:space="preserve">Une non-conformité ou une exception par rapport aux exigences stipulées dans la demande est soumise à l’utilisateur avant qu’ait lieu la sélection définitive. Dans ce cas, des mesures de prévention additionnelles ou autres conventions sont consignées sur le(s) document(s) de sélection ou de demande. L’utilisateur  donne son accord à la sélection divergente. En cas de non-conformité entre la demande et la sélection, l’entreprise de travail intérimaire en prend note (date, nom, fonction) 
</t>
  </si>
  <si>
    <t xml:space="preserve">Les intérimaires ont pris connaissance des règles et prescriptions SSE spécifiques au secteur en question
</t>
  </si>
  <si>
    <t>Les intérimaires ont pris connaissance de la possibilité de consulter, sur leur propre initiative, un expert médical qualifié médecin du travail (NL) ou conseiller en prévention médecin du travail (B) en cas de problèmes de santé en relation avec le travail.</t>
  </si>
  <si>
    <t>En cas de non-conformités ou de réponse négative de l’évaluation, on peut prouver :
 - la discussion au sein de l’entreprise de travail intérimaire  
 - la désignation de la personne responsable pour la suite de la procédure ou la démarche à entreprendre 
 - le suivi des éventuelles mesures correctives à prendre</t>
  </si>
  <si>
    <t xml:space="preserve">Enregistrement des messages d’accidents entraînant une incapacité de travail et rapports d'examen réalisés 
</t>
  </si>
  <si>
    <t>N.B.: La réponse est positive en l'absence d'accident entraînant une incapacité de travail</t>
  </si>
  <si>
    <t>Contrat avec un expert médical qualifié (médecin du travail aux Pays- Bas et Service pour la Prévention et la Protection au Travail) où l'on mentionne comme tâche spécifique les examens médicaux</t>
  </si>
  <si>
    <t>On sait pour quelles fonctions ou quels lieux de travail spécifiques chez les utilisateurs (sur la base d’un inventaire et évaluation des risques de santé et sécurité) un examen médical périodique doit être proposé ou est requis pour les intérimaires</t>
  </si>
  <si>
    <t>Implication et conseils d'un expert médical qualifié (un médecin du travail aux Pays-Bas et un conseiller en prévention en médecine de travail en Belgique) quand on constate des conséquences à une exposition.</t>
  </si>
  <si>
    <t>Documents qui indiquent pour quelles fonctions et/ou pour quels lieus de travail spécifiques auprès des utilisateurs un examen médical périodique est exigé ou doit être proposé</t>
  </si>
  <si>
    <t>0. EXPLICATION VCU</t>
  </si>
  <si>
    <t>Information générale</t>
  </si>
  <si>
    <t>Ce fichier contient, outre cette explication, 9 onglets et une annexe.</t>
  </si>
  <si>
    <r>
      <t>1. Page de titre</t>
    </r>
    <r>
      <rPr>
        <sz val="8"/>
        <rFont val="Arial"/>
        <family val="2"/>
      </rPr>
      <t xml:space="preserve"> (page partiellement protégée, partiellement à remplir)</t>
    </r>
  </si>
  <si>
    <r>
      <t>2. Données générales</t>
    </r>
    <r>
      <rPr>
        <sz val="8"/>
        <rFont val="Arial"/>
        <family val="2"/>
      </rPr>
      <t xml:space="preserve"> (page partiellement protégée, partiellement à remplir)</t>
    </r>
  </si>
  <si>
    <r>
      <t xml:space="preserve">3. Données d’audit </t>
    </r>
    <r>
      <rPr>
        <sz val="8"/>
        <rFont val="Arial"/>
        <family val="2"/>
      </rPr>
      <t>(page partiellement protégée, partiellement à remplir)</t>
    </r>
  </si>
  <si>
    <t>Pas de particularités.</t>
  </si>
  <si>
    <r>
      <t xml:space="preserve">5. Liste de contrôle </t>
    </r>
    <r>
      <rPr>
        <sz val="8"/>
        <rFont val="Arial"/>
        <family val="2"/>
      </rPr>
      <t>(page partiellement protégée, partiellement à remplir)</t>
    </r>
  </si>
  <si>
    <t>Seules les cellules comme indiquées ci-dessous peuvent être complétées sur cette page:</t>
  </si>
  <si>
    <r>
      <rPr>
        <b/>
        <u val="single"/>
        <sz val="8"/>
        <rFont val="Arial"/>
        <family val="2"/>
      </rPr>
      <t>CAI1:</t>
    </r>
    <r>
      <rPr>
        <sz val="8"/>
        <rFont val="Arial"/>
        <family val="2"/>
      </rPr>
      <t xml:space="preserve"> Constatations lors de l'Audit Intermédiaire 1</t>
    </r>
  </si>
  <si>
    <r>
      <rPr>
        <b/>
        <u val="single"/>
        <sz val="8"/>
        <rFont val="Arial"/>
        <family val="2"/>
      </rPr>
      <t>CAI2:</t>
    </r>
    <r>
      <rPr>
        <sz val="8"/>
        <rFont val="Arial"/>
        <family val="2"/>
      </rPr>
      <t xml:space="preserve"> Constatations lors de l'Audit Intermédiaire 2</t>
    </r>
  </si>
  <si>
    <r>
      <t xml:space="preserve">6. Résultat </t>
    </r>
    <r>
      <rPr>
        <sz val="8"/>
        <rFont val="Arial"/>
        <family val="2"/>
      </rPr>
      <t>(page protégée, à ne pas remplir)</t>
    </r>
  </si>
  <si>
    <r>
      <t>7. Analyse</t>
    </r>
    <r>
      <rPr>
        <sz val="8"/>
        <rFont val="Arial"/>
        <family val="2"/>
      </rPr>
      <t xml:space="preserve"> (page protégée, à ne pas remplir)</t>
    </r>
  </si>
  <si>
    <t>Cette page présente une analyse du résultat d’audit obtenu. Elle indique notamment si, sur la base des questions en ordre et du nombre d’argumentations données, les exigences requises sont remplies. Attention: il s’agit d’une analyse quantitative!! Elle n’évalue pas le contenu des réponses.</t>
  </si>
  <si>
    <r>
      <t xml:space="preserve">8. Constatations et autorisation </t>
    </r>
    <r>
      <rPr>
        <sz val="8"/>
        <rFont val="Arial"/>
        <family val="2"/>
      </rPr>
      <t>(page partiellement protégée, partiellement à remplir)</t>
    </r>
  </si>
  <si>
    <t>Annexe: Exigences aux argumentations</t>
  </si>
  <si>
    <t>1. PAGE DE TITRE</t>
  </si>
  <si>
    <t>à remplir librement par Organisme de Certification</t>
  </si>
  <si>
    <t>Adresse:</t>
  </si>
  <si>
    <t>Audit intermédiaire 1</t>
  </si>
  <si>
    <t>Audit intermédiaire 2</t>
  </si>
  <si>
    <t>Auditeur:</t>
  </si>
  <si>
    <t>Coordinateur:</t>
  </si>
  <si>
    <t>Dates audit:</t>
  </si>
  <si>
    <t>Dates audit intermédiaire 1:</t>
  </si>
  <si>
    <t>Dates audit intermédiaire 2:</t>
  </si>
  <si>
    <t>Audit VCU :</t>
  </si>
  <si>
    <t>2. DONNÉES GÉNÉRALES</t>
  </si>
  <si>
    <t>adresse</t>
  </si>
  <si>
    <t>Certifié depuis:</t>
  </si>
  <si>
    <t>Historique:</t>
  </si>
  <si>
    <t>Le temps d'audit</t>
  </si>
  <si>
    <t>Temps d'audit réel</t>
  </si>
  <si>
    <t>Raisons de la différence</t>
  </si>
  <si>
    <t>Auditeur VCU</t>
  </si>
  <si>
    <t>Coordinateur VCU</t>
  </si>
  <si>
    <t>Plan d'audit</t>
  </si>
  <si>
    <t>Date:</t>
  </si>
  <si>
    <t>Temps</t>
  </si>
  <si>
    <t>Personne de contact</t>
  </si>
  <si>
    <t>Audit intermédiaire 1:</t>
  </si>
  <si>
    <t xml:space="preserve">  Planifié le:</t>
  </si>
  <si>
    <t xml:space="preserve">  A eu lieu le:</t>
  </si>
  <si>
    <t xml:space="preserve">  Raison de dérogation:</t>
  </si>
  <si>
    <t>Audit intermédiaire 2:</t>
  </si>
  <si>
    <t>Sujet / Chapitre VCU</t>
  </si>
  <si>
    <t>5. LISTE DE CONTRÔLE</t>
  </si>
  <si>
    <t>Complet voir Rem.</t>
  </si>
  <si>
    <t>Complet voir N.B.</t>
  </si>
  <si>
    <t>Rem.</t>
  </si>
  <si>
    <t>CAI1</t>
  </si>
  <si>
    <t>CAI2</t>
  </si>
  <si>
    <t>6. RÉSULTAT</t>
  </si>
  <si>
    <t>7. ANALYSE</t>
  </si>
  <si>
    <t>Analyse du nombre d'argumentations, exigences minimales et documents</t>
  </si>
  <si>
    <t xml:space="preserve">Nombre max </t>
  </si>
  <si>
    <t>Atteintes</t>
  </si>
  <si>
    <t>Conséquence</t>
  </si>
  <si>
    <t>Le dossier ne peut être présenté que si toutes les questions obligatoires sont atteintes.</t>
  </si>
  <si>
    <t xml:space="preserve">Basé sur le nombre des questions obligatoires atteintes, l'entreprise </t>
  </si>
  <si>
    <t>présentée pour la certification</t>
  </si>
  <si>
    <t>Argumentations des objectifs</t>
  </si>
  <si>
    <t>Argumentations des exigences minimales</t>
  </si>
  <si>
    <t xml:space="preserve">Basé sur le nombre des argumentations atteintes, l'entreprise </t>
  </si>
  <si>
    <t>présentée pour la certification.</t>
  </si>
  <si>
    <t>8. CONSTATATIONS ET AUTORISATION</t>
  </si>
  <si>
    <t>à remplir</t>
  </si>
  <si>
    <t>Audits internes</t>
  </si>
  <si>
    <t>Evaluation de la direction</t>
  </si>
  <si>
    <t>Traitement des plaintes</t>
  </si>
  <si>
    <t xml:space="preserve">Documents évalués </t>
  </si>
  <si>
    <t>Constatations</t>
  </si>
  <si>
    <t>AI1</t>
  </si>
  <si>
    <t>AI2</t>
  </si>
  <si>
    <t>Evaluations de la direction</t>
  </si>
  <si>
    <t>Révisions des changements</t>
  </si>
  <si>
    <t>Projets d'amélioration</t>
  </si>
  <si>
    <t>Contrôle de l'efficacité des mesures aux non-conformités constatées</t>
  </si>
  <si>
    <t>Contrôle de l'efficacité des mesures aux points d'amélioration proposés</t>
  </si>
  <si>
    <t>Non-conformités audit actuel</t>
  </si>
  <si>
    <t>Ensemble des non-conformités constatées (voir tableau liste de contrôle)</t>
  </si>
  <si>
    <t>Non-conformités:</t>
  </si>
  <si>
    <t>Points à améliorer/observations/points d'attention pour un prochain audit</t>
  </si>
  <si>
    <t>Ensemble des points à améliorer/points d'attention/observations constatés (voir tableau liste de contrôle)</t>
  </si>
  <si>
    <t>Points à améliorer/points d'attention/observations:</t>
  </si>
  <si>
    <t>N°</t>
  </si>
  <si>
    <t>Nom des succursale(s)</t>
  </si>
  <si>
    <t>Nombre total visité</t>
  </si>
  <si>
    <t>Conclusion finale de l'auditeur</t>
  </si>
  <si>
    <t>négatif</t>
  </si>
  <si>
    <t>9. COORDINATEUR VCU</t>
  </si>
  <si>
    <t>Objectifs et exigences minimales</t>
  </si>
  <si>
    <r>
      <t xml:space="preserve">Une argumentation implique que l'auditeur constate que les critères et les exigences concernés sont pleinement respectés, </t>
    </r>
    <r>
      <rPr>
        <b/>
        <sz val="8"/>
        <rFont val="Arial"/>
        <family val="2"/>
      </rPr>
      <t>ne pas uniquement</t>
    </r>
    <r>
      <rPr>
        <sz val="8"/>
        <rFont val="Arial"/>
        <family val="2"/>
      </rPr>
      <t xml:space="preserve"> basé sur la constatation que les documents sont en ordre, que les procédures etc. sont établies et mises en application, </t>
    </r>
    <r>
      <rPr>
        <b/>
        <sz val="8"/>
        <rFont val="Arial"/>
        <family val="2"/>
      </rPr>
      <t>mais surtout</t>
    </r>
    <r>
      <rPr>
        <sz val="8"/>
        <rFont val="Arial"/>
        <family val="2"/>
      </rPr>
      <t xml:space="preserve"> basé sur la conviction que cela mène à la réalisation effective de l'objectif (le résultat visé), et qu'on respecte </t>
    </r>
    <r>
      <rPr>
        <b/>
        <sz val="8"/>
        <rFont val="Arial"/>
        <family val="2"/>
      </rPr>
      <t>à la lettre et dans l'esprit</t>
    </r>
    <r>
      <rPr>
        <sz val="8"/>
        <rFont val="Arial"/>
        <family val="2"/>
      </rPr>
      <t xml:space="preserve"> les exigences. Il est important que l’action soit </t>
    </r>
    <r>
      <rPr>
        <b/>
        <sz val="8"/>
        <rFont val="Arial"/>
        <family val="2"/>
      </rPr>
      <t>assurée</t>
    </r>
    <r>
      <rPr>
        <sz val="8"/>
        <rFont val="Arial"/>
        <family val="2"/>
      </rPr>
      <t>.</t>
    </r>
  </si>
  <si>
    <r>
      <t xml:space="preserve">Dans tous les cas, l’argumentation doit être </t>
    </r>
    <r>
      <rPr>
        <b/>
        <sz val="8"/>
        <rFont val="Arial"/>
        <family val="2"/>
      </rPr>
      <t>spécifique à l’entreprise</t>
    </r>
    <r>
      <rPr>
        <sz val="8"/>
        <rFont val="Arial"/>
        <family val="2"/>
      </rPr>
      <t>. L’argumentation ne peut pas consister en textes standards, qui peuvent également être utilisés dans des rapports d’audit d’autres entreprises.</t>
    </r>
  </si>
  <si>
    <r>
      <t>L’argumentation d’une</t>
    </r>
    <r>
      <rPr>
        <b/>
        <sz val="8"/>
        <rFont val="Arial"/>
        <family val="2"/>
      </rPr>
      <t xml:space="preserve"> exigence minimale </t>
    </r>
    <r>
      <rPr>
        <sz val="8"/>
        <rFont val="Arial"/>
        <family val="2"/>
      </rPr>
      <t>demande une description de situation, spécifique à l’entreprise, dont il ressort comment l’exigence minimale est respectée.</t>
    </r>
  </si>
  <si>
    <r>
      <t xml:space="preserve">En plus, les argumentations doivent être </t>
    </r>
    <r>
      <rPr>
        <b/>
        <sz val="8"/>
        <rFont val="Arial"/>
        <family val="2"/>
      </rPr>
      <t>concises</t>
    </r>
    <r>
      <rPr>
        <sz val="8"/>
        <rFont val="Arial"/>
        <family val="2"/>
      </rPr>
      <t>.</t>
    </r>
  </si>
  <si>
    <r>
      <t xml:space="preserve">Les argumentations peuvent </t>
    </r>
    <r>
      <rPr>
        <b/>
        <sz val="8"/>
        <rFont val="Arial"/>
        <family val="2"/>
      </rPr>
      <t>seulement se rapporter</t>
    </r>
    <r>
      <rPr>
        <sz val="8"/>
        <rFont val="Arial"/>
        <family val="2"/>
      </rPr>
      <t xml:space="preserve"> au critère spécifique ou à l’exigence minimale spécifique. Il n’est donc pas possible que la même argumentation soit utilisée plusieurs fois et/ou que l’argumentation soit étendue avec des textes, parce que plusieurs schémas sont audités en même temps (p.ex. ISO 9001 et VCA). Il n’est pas permis de référer aux argumentations d’autres objectifs ou exigences minimales.</t>
    </r>
  </si>
  <si>
    <t>ANNEXE: VCU 2011/05 EXIGENCES AUX ARGUMENTATIONS</t>
  </si>
  <si>
    <t>Le VCU 2011/05 et le rapport d'audit standard correspondant, obligent à argumenter les objectifs des critères, ainsi que les exigences minimales imprimées en italique.</t>
  </si>
  <si>
    <t>Ce fichier est le format obligatoire du rapport d’audit pour les audits initiaux et de renouvellement VCU version 2011/05.
Ce fichier peut également être utilisé pour les constatations des 2 audits intermédiaires (AI1 et AI2).</t>
  </si>
  <si>
    <r>
      <t>9. Coordinateur VCU</t>
    </r>
    <r>
      <rPr>
        <sz val="8"/>
        <rFont val="Arial"/>
        <family val="2"/>
      </rPr>
      <t xml:space="preserve"> (page partiellement protégée, partiellement à remplir)</t>
    </r>
  </si>
  <si>
    <t>IF (fréquence) =</t>
  </si>
  <si>
    <t>Nom auditeur VCU</t>
  </si>
  <si>
    <r>
      <t xml:space="preserve">L’argumentation d’un </t>
    </r>
    <r>
      <rPr>
        <b/>
        <sz val="8"/>
        <rFont val="Arial"/>
        <family val="2"/>
      </rPr>
      <t>objectif</t>
    </r>
    <r>
      <rPr>
        <sz val="8"/>
        <rFont val="Arial"/>
        <family val="2"/>
      </rPr>
      <t xml:space="preserve"> demande une description spécifique à l’entreprise, avec indication de documents et de personnes responsables, et une description de la façon comment la manière de travailler mène à la réalisation de l’objectif au sein de l’entreprise.
Une énumération générale du respect aux exigences minimales n’est donc pas acceptable.</t>
    </r>
  </si>
  <si>
    <t>• adresse email personne de référence</t>
  </si>
  <si>
    <t>Domaine d’activités</t>
  </si>
  <si>
    <t>Données du siège social et des succursales:</t>
  </si>
  <si>
    <t>Nombre de collabora-teurs*</t>
  </si>
  <si>
    <t>Nombre d'intérim-aires**</t>
  </si>
  <si>
    <t>Nombre d’accidents de travail (3+4)</t>
  </si>
  <si>
    <t>Fréquence IF (b)</t>
  </si>
  <si>
    <t>Nombre d'intérimaires</t>
  </si>
  <si>
    <t>3. DONNÉES D'AUDIT</t>
  </si>
  <si>
    <t>Entreprise de travail intérimaire</t>
  </si>
  <si>
    <t>Audit (initial/renouvellement)</t>
  </si>
  <si>
    <t>Entreprise de travail intérimaire:</t>
  </si>
  <si>
    <t>Le système de gestion SS est-il appliqué dans le siège social et dans tous les succursales concernés par la certification LSI et fait-il l’objet d’une évaluation interne par le siège social ?</t>
  </si>
  <si>
    <t xml:space="preserve">• Pour les entreprises de travail intérimaires qui envoient des personnes dans des entreprises établies aux Pays-Bas (utilisateurs): L’entreprise de travail intérimaire dispose d’un certificat d'inspection NEN 4400 qui a été émis depuis moins d'un an par une institution d'inspection accréditée, ou équivalent (*)  
• Pour les entreprises de travail intérimaires qui envoient des personnes dans des entreprises établies en Belgique (utilisateurs). L’entreprise a été agréée par les autorités régionales et est inscrite en tant que telle dans la liste des sociétés d’intérim agréées (Flandre, Bruxelles, Wallonie), voir www.besacc-vca.be
• Pour les entreprises de travail intérimaires qui envoient des personnes dans des entreprises établies dans d’autres pays (utilisateurs) : les réglementations nationales équivalentes (*)
</t>
  </si>
  <si>
    <t>La déclaration de politique accorde en tout cas de l'attention à : 
- prévention des lésions personnelles 
- souci de la sécurité et de la santé 
- placement prudent des intérimaires, prévoyant des accords clairs avec l’utilisateur en vue du respect        des règles de sécurité 
- les efforts en vue d’une amélioration constante dans le domaine SS</t>
  </si>
  <si>
    <r>
      <rPr>
        <i/>
        <vertAlign val="superscript"/>
        <sz val="8"/>
        <color indexed="10"/>
        <rFont val="Arial"/>
        <family val="2"/>
      </rPr>
      <t>5</t>
    </r>
    <r>
      <rPr>
        <i/>
        <sz val="8"/>
        <color indexed="10"/>
        <rFont val="Arial"/>
        <family val="2"/>
      </rPr>
      <t xml:space="preserve"> Si le candidat possède un diplôme VOL-VCA, VIL-VCU, un diplôme de la formation MVK ou HVK (agréé Hobéon SKO) ou de la formation pour les conseillers en prévention niveau I ou II, il/elle est dispensé du diplôme Sécurité de base</t>
    </r>
  </si>
  <si>
    <t>Remarque sur la question</t>
  </si>
  <si>
    <t>Total /</t>
  </si>
  <si>
    <t>Total  /</t>
  </si>
  <si>
    <t>Unité organisationnelle</t>
  </si>
  <si>
    <t>Conclusion finale du coordinateur</t>
  </si>
  <si>
    <t>Nom</t>
  </si>
  <si>
    <r>
      <t xml:space="preserve">La seule version actuelle et correcte de ce rapport est la version disponible au début de l'audit sur le site internet
</t>
    </r>
    <r>
      <rPr>
        <u val="single"/>
        <sz val="8"/>
        <color indexed="8"/>
        <rFont val="Arial"/>
        <family val="2"/>
      </rPr>
      <t>www.besacc-vca.be</t>
    </r>
    <r>
      <rPr>
        <sz val="8"/>
        <color indexed="8"/>
        <rFont val="Arial"/>
        <family val="2"/>
      </rPr>
      <t xml:space="preserve">. Une version modifiée peut être reconnue par la nouvelle date au bas de chaque feuille.
</t>
    </r>
  </si>
  <si>
    <t xml:space="preserve">La hauteur de toutes les cellules s’adapte automatiquement si le texte dépasse une ligne (le texte sera donc mis sur plusieurs lignes). Il est possible d’utiliser des ‘hard returns’ (une nouvelle ligne, dans la même cellule) en vous plaçant dans cette cellule et en utilisant les touches ALT+ENTER.
L'OC peut ajouter des onglets supplémentaires.  </t>
  </si>
  <si>
    <r>
      <t>La page titre</t>
    </r>
    <r>
      <rPr>
        <sz val="8"/>
        <color indexed="8"/>
        <rFont val="Arial"/>
        <family val="2"/>
      </rPr>
      <t xml:space="preserve"> peut être remplie partiellement par l'OC avec, p. ex. des propres numéros, logos, etc.  
 </t>
    </r>
  </si>
  <si>
    <t>Le reste doit être rempli ou décoché. </t>
  </si>
  <si>
    <t>Les pages sont pour la plupart protégées, sauf les cellules qui doivent être complétées.</t>
  </si>
  <si>
    <r>
      <t xml:space="preserve">4. Programme et plan d’audit </t>
    </r>
    <r>
      <rPr>
        <sz val="8"/>
        <rFont val="Arial"/>
        <family val="2"/>
      </rPr>
      <t>(page partiellement protégée, partiellement à remplir)</t>
    </r>
  </si>
  <si>
    <t>Page à compléter par audit et précisant le calendrier qui a été suivi, quels sites de travail/projets ont été visités et
les personnes avec lesquelles l'auditeur a parlé.</t>
  </si>
  <si>
    <r>
      <rPr>
        <b/>
        <u val="single"/>
        <sz val="8"/>
        <rFont val="Arial"/>
        <family val="2"/>
      </rPr>
      <t>Décocher exigence minimale ou document non italique:</t>
    </r>
    <r>
      <rPr>
        <sz val="8"/>
        <rFont val="Arial"/>
        <family val="2"/>
      </rPr>
      <t xml:space="preserve"> l'auditeur vérifie si l'exigence minimale est rencontrée, ou contrôle si le document est complet. Dans ce cas, l'auditeur clique sur la case qui précède l'exigence minimale concernée.</t>
    </r>
  </si>
  <si>
    <r>
      <rPr>
        <b/>
        <u val="single"/>
        <sz val="8"/>
        <rFont val="Arial"/>
        <family val="2"/>
      </rPr>
      <t>Décocher exigence minimale italique:</t>
    </r>
    <r>
      <rPr>
        <sz val="8"/>
        <rFont val="Arial"/>
        <family val="2"/>
      </rPr>
      <t xml:space="preserve"> l'auditeur vérifie si l'exigence minimale est respectée à la lettre et dans l'esprit, et il note une argumentation en-dessous l'exigence minimale concernée (pour les exigences aux argumentations: voir annexe). Ensuite, l'auditeur clique sur la case qui précède l'exigence minimale italique.</t>
    </r>
  </si>
  <si>
    <r>
      <rPr>
        <b/>
        <u val="single"/>
        <sz val="8"/>
        <rFont val="Arial"/>
        <family val="2"/>
      </rPr>
      <t>Liste déroulante:</t>
    </r>
    <r>
      <rPr>
        <sz val="8"/>
        <rFont val="Arial"/>
        <family val="2"/>
      </rPr>
      <t xml:space="preserve"> par défaut, la liste déroulante de chaque question est paramétrée sur 'Incomplet' et reste ainsi jusqu'à ce que la question soit complètement satisfait. Dans ce cas, la liste déroulante doit être adaptée manuellement à:</t>
    </r>
  </si>
  <si>
    <r>
      <rPr>
        <b/>
        <u val="single"/>
        <sz val="8"/>
        <rFont val="Arial"/>
        <family val="2"/>
      </rPr>
      <t>Complet:</t>
    </r>
    <r>
      <rPr>
        <sz val="8"/>
        <rFont val="Arial"/>
        <family val="2"/>
      </rPr>
      <t xml:space="preserve"> tous les exigences minimales et documents sont en ordre, aussi les argumentations sont remplies et positives.</t>
    </r>
  </si>
  <si>
    <t>! NOTE:</t>
  </si>
  <si>
    <t>Comme OC, vous pouvez ajouter et utiliser des onglets supplémentaires (les onglets en bas - bouton droite de la souris Insert - Worksheet) (p.ex. pour l'échange d'info entre l'auditeur et le coordinateur).</t>
  </si>
  <si>
    <r>
      <t>! ATTENTION avec les onglets 6 et 7:</t>
    </r>
    <r>
      <rPr>
        <sz val="8"/>
        <rFont val="Arial"/>
        <family val="2"/>
      </rPr>
      <t xml:space="preserve"> Ces onglets contiennent seulement d'info concernant des nombres, et ne disent donc rien de la qualité des choses remplies.</t>
    </r>
  </si>
  <si>
    <t>En particulier, il faut faire attention aux questions de l'onglet 5 où on a indiqué "Complet voir Rem." dans la liste déroulante. L'onglet '7. Analyse' mentionnera encore "NE PEUT PAS" en rouge, parce que, sur base du nombre d'exigences minimales et/ou documents cochés, le nombre nécessaire n'est pas atteint, tandis que la question est satisfaite.</t>
  </si>
  <si>
    <t>Dans ce cas, on peut retrouver la remarque concernée sur l'onglet '6. Résultat', dans le champ en dessous de la question. Les points d'exclamation en rouge ne disparaissent pas, parce qu'une ou plusieurs exigences minimales ou documents ne sont pas décochés.</t>
  </si>
  <si>
    <t>A l'aide de cet onglet, on peut rendre un verdict plus qualitatif au lieu de seulement un jugement quantitatif. L'auditeur et le coordinateur ne peuvent donc pas uniquement se baser sur l'info présentée à l'onglet '7. Analyse'!</t>
  </si>
  <si>
    <r>
      <t xml:space="preserve">Détermination de non-conformité ou d’exception par rapport aux documents de demande et de sélection 
</t>
    </r>
    <r>
      <rPr>
        <sz val="8"/>
        <color indexed="10"/>
        <rFont val="Arial"/>
        <family val="2"/>
      </rPr>
      <t>N.B.: La réponse est positive en l'absence de divergence ou d'exception.</t>
    </r>
    <r>
      <rPr>
        <sz val="8"/>
        <rFont val="Arial"/>
        <family val="2"/>
      </rPr>
      <t xml:space="preserve">
</t>
    </r>
  </si>
  <si>
    <t>N.B.: Le score est positif si aucun examen médical périodique n'est exigé ou ne doit être proposé.</t>
  </si>
  <si>
    <r>
      <rPr>
        <b/>
        <u val="single"/>
        <sz val="8"/>
        <rFont val="Arial"/>
        <family val="2"/>
      </rPr>
      <t>Complet voir N.B.:</t>
    </r>
    <r>
      <rPr>
        <sz val="8"/>
        <rFont val="Arial"/>
        <family val="2"/>
      </rPr>
      <t xml:space="preserve"> cette possibilité dans la liste déroulante s’applique uniquement aux cas spécifiques où la question ne peut être évaluée parce que, comme mentionné dans la question, le N.B. s’applique à cette entreprise de travail intérimaire. Cela vaut seulement pour les questions 3.2, 5.2, 6.1 et 6.2.
Si l’option ‘Complet voir N.B.' est complétée dans la liste déroulante, il faut seulement remplir une argumentation, le reste ne doit pas être complété. Sur la page '6. Résultat', le nombre d’exigences minimales et de documents sera modifié en '0'.</t>
    </r>
  </si>
  <si>
    <r>
      <rPr>
        <b/>
        <u val="single"/>
        <sz val="8"/>
        <rFont val="Arial"/>
        <family val="2"/>
      </rPr>
      <t>Rem.:</t>
    </r>
    <r>
      <rPr>
        <sz val="8"/>
        <rFont val="Arial"/>
        <family val="2"/>
      </rPr>
      <t xml:space="preserve"> Remarques de l’auditeur sur </t>
    </r>
    <r>
      <rPr>
        <b/>
        <u val="single"/>
        <sz val="8"/>
        <rFont val="Arial"/>
        <family val="2"/>
      </rPr>
      <t>l'ensemble de la question</t>
    </r>
    <r>
      <rPr>
        <sz val="8"/>
        <rFont val="Arial"/>
        <family val="2"/>
      </rPr>
      <t xml:space="preserve">! 
a) Ce champ </t>
    </r>
    <r>
      <rPr>
        <b/>
        <u val="single"/>
        <sz val="8"/>
        <rFont val="Arial"/>
        <family val="2"/>
      </rPr>
      <t>est obligatoire</t>
    </r>
    <r>
      <rPr>
        <sz val="8"/>
        <rFont val="Arial"/>
        <family val="2"/>
      </rPr>
      <t xml:space="preserve"> si l’évaluation de la question est ‘Complet voir Rem.'. Il faut y indiquer pourquoi la question est en ordre alors que tous les exigences minimales/documents ne le sont pas.
b) Ce champ </t>
    </r>
    <r>
      <rPr>
        <b/>
        <u val="single"/>
        <sz val="8"/>
        <rFont val="Arial"/>
        <family val="2"/>
      </rPr>
      <t>n’est pas obligatoire</t>
    </r>
    <r>
      <rPr>
        <sz val="8"/>
        <rFont val="Arial"/>
        <family val="2"/>
      </rPr>
      <t xml:space="preserve"> dans les autres cas. Cependant, l’auditeur peut y indiquer toutes les particularités de cette question, comme p.ex. des points d'amélioration (si p.ex. l'auditeur estime que les données fournies pourraient être mieux structurées).
Remarques/questions du coordinateur VCU et les réponses sur ces questions, peuvent aussi être insérées ici.</t>
    </r>
  </si>
  <si>
    <t>Pour chaque question, elle indique:
- la question proprement dite
- les remarques complétées (sous la question)
- obligatoire: toutes des questions obligatoires
- le nombre d'exigences minimales: le nombre d'exigences minimales en ordre, ainsi qu'une case où subsistent des points d'exclamation si toutes les exigences minimales ne sont pas remplies
- le nombre de documents: le nombre de documents en ordre, ainsi qu'une case où subsistent des points d'exclamation si tous les documents ne sont pas en ordre
- si la question est finalement jugée 'Incomplet', 'Complet', 'Complet voir Rem.' ou 'Complet voir N.B.'
Cela signifie entre autres que, si des points d'exclamation subsistent pour les exigences minimales ou les documents, une explication satisfaisante doit en tous cas être formulée dans les remarques.</t>
  </si>
  <si>
    <r>
      <t>A compléter par l’auditeur VCU, dont le nom apparaît automatiquement s’il a été complété sur la page</t>
    </r>
    <r>
      <rPr>
        <b/>
        <sz val="8"/>
        <rFont val="Arial"/>
        <family val="2"/>
      </rPr>
      <t xml:space="preserve"> 1. Page de titre</t>
    </r>
    <r>
      <rPr>
        <sz val="8"/>
        <rFont val="Arial"/>
        <family val="2"/>
      </rPr>
      <t>.</t>
    </r>
  </si>
  <si>
    <r>
      <t xml:space="preserve">A compléter par le coordinateur VCU, dont le nom apparaît automatiquement s’il a été complété sur la page </t>
    </r>
    <r>
      <rPr>
        <b/>
        <sz val="8"/>
        <rFont val="Arial"/>
        <family val="2"/>
      </rPr>
      <t>1. Page de titre</t>
    </r>
    <r>
      <rPr>
        <sz val="8"/>
        <rFont val="Arial"/>
        <family val="2"/>
      </rPr>
      <t>.</t>
    </r>
  </si>
  <si>
    <r>
      <rPr>
        <b/>
        <u val="single"/>
        <sz val="8"/>
        <rFont val="Arial"/>
        <family val="2"/>
      </rPr>
      <t>Argumentation objectif:</t>
    </r>
    <r>
      <rPr>
        <sz val="8"/>
        <rFont val="Arial"/>
        <family val="2"/>
      </rPr>
      <t xml:space="preserve"> avec cette argumentation, l’auditeur reconnaît qu’à son avis, l’entreprise de travail intérimaire satisfait pleinement (à la lettre et dans l'esprit) à l’objectif de la question.
(pour les exigences aux argumentations: voir annexe)</t>
    </r>
    <r>
      <rPr>
        <u val="single"/>
        <sz val="8"/>
        <rFont val="Arial"/>
        <family val="2"/>
      </rPr>
      <t xml:space="preserve">
</t>
    </r>
  </si>
  <si>
    <t>Évaluation de l'application correcte du système de management par rapport au référentiel.</t>
  </si>
  <si>
    <t>Évaluation de la mise en œuvre efficace du système de management.</t>
  </si>
  <si>
    <t>Évaluation de l'application efficace du système de management.</t>
  </si>
  <si>
    <t>Vérification de la conformité continue du système de management complet par rapport</t>
  </si>
  <si>
    <t>au référentiel.</t>
  </si>
  <si>
    <t>Évaluation de l'application efficace du système de management certifié.</t>
  </si>
  <si>
    <t>Vérification de la conformité continue du système de management par rapport au référentiel.</t>
  </si>
  <si>
    <t>numéro de téléphone personne de référence</t>
  </si>
  <si>
    <t>• numéro de fax personne de référence</t>
  </si>
  <si>
    <t>Changements pertinents au niveau de l'organisation</t>
  </si>
  <si>
    <t>Changements pertinents documentation</t>
  </si>
  <si>
    <t>* concerne, par site, toutes 'sortes' de collaborateurs (comme décrit dans le titre "Collaborateurs" plus haut)</t>
  </si>
  <si>
    <t>Dernière année pour laquelle des données sont disponibles:</t>
  </si>
  <si>
    <t>Fréquence des accidents dans le secteur (B)</t>
  </si>
  <si>
    <t>(voir site web Fonds des accidents du travail)</t>
  </si>
  <si>
    <t>Numéro de certificat actuel:</t>
  </si>
  <si>
    <t>nom de l’unité organisationnelle certifiée (s’il diffère de celui de l’entreprise de travail intérimaire)</t>
  </si>
  <si>
    <t>noms des membres de la direction, le responsable de l'entreprise de travail intérimaire (ou de l'unité organisationelle) comme premier</t>
  </si>
  <si>
    <t>nom du responsable sécurité-santé de l'entreprise de travail intérimaire (ou de l'unité organisationelle)</t>
  </si>
  <si>
    <t>domaine d'activités se rapportant à la certification</t>
  </si>
  <si>
    <t>Total du nombre de collaborateurs</t>
  </si>
  <si>
    <t>** concerne, par site, le nombre moyen d'intérimaires sous contract en même temps</t>
  </si>
  <si>
    <t>4. PROGRAMME ET PLAN D'AUDIT</t>
  </si>
  <si>
    <t>(de l'audit de certification)</t>
  </si>
  <si>
    <t>Le rapport ne peut être accepté que si toutes les argumentations sont remplies.</t>
  </si>
  <si>
    <t>Documents manquants et exigences minimales non-rencontrées pour les questions avec un score</t>
  </si>
  <si>
    <t>Nombre des exigences minimales non-rencontrées</t>
  </si>
  <si>
    <t>Nombre des documents manquants</t>
  </si>
  <si>
    <t>S'il y a des exigences minimales qui ne sont pas rencontrées et/ou des documents qui manquent, on doit avoir une argumentation solide (voir les "Rem."), et le coordinateur VCU doit être explicitement d'accord (voir autorisation coordinateur VCU).</t>
  </si>
  <si>
    <t>Unité org.</t>
  </si>
  <si>
    <t>Phase 1: Constatations de l'audit initial</t>
  </si>
  <si>
    <t>Concerne-t-il un audit initial?</t>
  </si>
  <si>
    <t>Applicable (oui)</t>
  </si>
  <si>
    <t>Non-applicable (non)</t>
  </si>
  <si>
    <t>Utilisation des logos</t>
  </si>
  <si>
    <t>Veille de la réglementation</t>
  </si>
  <si>
    <t>Constatations des audits de renouvellement et intermédiaires</t>
  </si>
  <si>
    <t>Concerne-t-il un audit de renouvellement ou intermédiaire?</t>
  </si>
  <si>
    <t>Utilisation des logos et du certificat</t>
  </si>
  <si>
    <t>Nombre des
non-conformités:</t>
  </si>
  <si>
    <t>Audit documentaire</t>
  </si>
  <si>
    <t>Audit sur place</t>
  </si>
  <si>
    <t>Type d'audit</t>
  </si>
  <si>
    <t>Initial</t>
  </si>
  <si>
    <t>Renouvel.</t>
  </si>
  <si>
    <t>Audit initial/
de renou-
vellement</t>
  </si>
  <si>
    <t>Siège social, succursales</t>
  </si>
  <si>
    <t>Par l'audit présent et les résultats/analyses comme inclus dans ce rapport,
mon avis pour délivrer/prolonger le certificat VCU 2011/05 est:</t>
  </si>
  <si>
    <t xml:space="preserve">Par l'audit présent, comme inclus dans ce rapport, explicitement:
- les résultats/analyses
- les argumentations et les remarques
- statut et vérification des non-conformités
- les constatations, l'autorisation et la conclusion finale de l'auditeur
mon avis pour délivrer/prolonger le certificat VCU 2011/05 est: </t>
  </si>
  <si>
    <t>Temps d'audit à consacrer selon chapitre 9
partie Procédure du référentiel VCU 2011/05</t>
  </si>
  <si>
    <t>Programme d'audit réellement effectué</t>
  </si>
  <si>
    <t xml:space="preserve">  Programme d'audit réellement effectué: audit intermédiaire 1</t>
  </si>
  <si>
    <t xml:space="preserve">  Programme d'audit réellement effectué: audit intermédiaire 2</t>
  </si>
  <si>
    <t xml:space="preserve">  Programme d'audit:</t>
  </si>
  <si>
    <t xml:space="preserve">  AI1           AI2          Audit de renouvel.</t>
  </si>
  <si>
    <t>Formulation
(+ date de clôture convenue avec le client)</t>
  </si>
  <si>
    <t>Clôture/date effective</t>
  </si>
  <si>
    <t xml:space="preserve">                                                                            Vérification des non-conformités par:</t>
  </si>
  <si>
    <t>Siège social et succursale(s) visités: indiquer avec une croix lesquels ont été visités</t>
  </si>
  <si>
    <r>
      <rPr>
        <b/>
        <u val="single"/>
        <sz val="8"/>
        <rFont val="Arial"/>
        <family val="2"/>
      </rPr>
      <t>Complet voir Rem.:</t>
    </r>
    <r>
      <rPr>
        <sz val="8"/>
        <rFont val="Arial"/>
        <family val="2"/>
      </rPr>
      <t xml:space="preserve"> est déplié pour les cas spécifiques où la question est jugée complète, même si une exigence minimale ou un document ne peut pas être vérifié, ou si un point d'amélioration est formulé.
</t>
    </r>
    <r>
      <rPr>
        <sz val="8"/>
        <color indexed="8"/>
        <rFont val="Arial"/>
        <family val="2"/>
      </rPr>
      <t xml:space="preserve">Exemple question 2.1: Dans une nouvelle entreprise, il est possible que la déclaration de politique remonte qu'à 6 mois, et n’est donc pas encore évaluée tous les trois ans. </t>
    </r>
    <r>
      <rPr>
        <sz val="8"/>
        <rFont val="Arial"/>
        <family val="2"/>
      </rPr>
      <t>Dans ce cas, l’exigence minimale concernée n'est pas décochée et, dans la liste déroulante, on clique sur ‘Complet voir Rem.’.
Dans la case 'Rem.' est indiqué pourquoi la question est jugée complète, alors qu’une exigence minimale/un document n’est pas en ordre.</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</si>
</sst>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quot;    / &quot;"/>
    <numFmt numFmtId="165" formatCode="&quot;Op basis van het aantal gescoorde mustvragen en aanvullende vragen zou het bedrijf&quot;\ General"/>
    <numFmt numFmtId="166" formatCode="d/mm/yyyy;@"/>
    <numFmt numFmtId="167" formatCode="[$-813]dddd\ d\ mmmm\ yyyy"/>
  </numFmts>
  <fonts count="79">
    <font>
      <sz val="10"/>
      <name val="Arial"/>
      <family val="0"/>
    </font>
    <font>
      <sz val="11"/>
      <color indexed="8"/>
      <name val="Calibri"/>
      <family val="2"/>
    </font>
    <font>
      <sz val="8"/>
      <name val="Arial"/>
      <family val="2"/>
    </font>
    <font>
      <sz val="8"/>
      <name val="Tahoma"/>
      <family val="2"/>
    </font>
    <font>
      <sz val="8"/>
      <name val="Arial Narrow"/>
      <family val="2"/>
    </font>
    <font>
      <u val="single"/>
      <sz val="8"/>
      <name val="Arial"/>
      <family val="2"/>
    </font>
    <font>
      <b/>
      <u val="single"/>
      <sz val="8"/>
      <name val="Arial"/>
      <family val="2"/>
    </font>
    <font>
      <b/>
      <sz val="8"/>
      <name val="Arial"/>
      <family val="2"/>
    </font>
    <font>
      <i/>
      <sz val="8"/>
      <name val="Arial"/>
      <family val="2"/>
    </font>
    <font>
      <i/>
      <u val="single"/>
      <sz val="8"/>
      <name val="Arial"/>
      <family val="2"/>
    </font>
    <font>
      <sz val="9"/>
      <name val="Arial"/>
      <family val="2"/>
    </font>
    <font>
      <b/>
      <i/>
      <u val="single"/>
      <sz val="12"/>
      <name val="Arial"/>
      <family val="2"/>
    </font>
    <font>
      <b/>
      <u val="single"/>
      <sz val="16"/>
      <name val="Arial"/>
      <family val="2"/>
    </font>
    <font>
      <b/>
      <u val="single"/>
      <sz val="10"/>
      <name val="Arial"/>
      <family val="2"/>
    </font>
    <font>
      <b/>
      <sz val="12"/>
      <name val="Arial"/>
      <family val="2"/>
    </font>
    <font>
      <sz val="7"/>
      <name val="Arial"/>
      <family val="2"/>
    </font>
    <font>
      <vertAlign val="superscript"/>
      <sz val="8"/>
      <name val="Arial"/>
      <family val="2"/>
    </font>
    <font>
      <sz val="8"/>
      <color indexed="8"/>
      <name val="Arial"/>
      <family val="2"/>
    </font>
    <font>
      <b/>
      <sz val="10"/>
      <name val="Arial"/>
      <family val="2"/>
    </font>
    <font>
      <b/>
      <sz val="14"/>
      <name val="Arial"/>
      <family val="2"/>
    </font>
    <font>
      <b/>
      <sz val="16"/>
      <name val="Arial"/>
      <family val="2"/>
    </font>
    <font>
      <sz val="16"/>
      <name val="Arial"/>
      <family val="2"/>
    </font>
    <font>
      <b/>
      <i/>
      <sz val="12"/>
      <name val="Arial"/>
      <family val="2"/>
    </font>
    <font>
      <sz val="10"/>
      <name val="Wingdings"/>
      <family val="0"/>
    </font>
    <font>
      <sz val="8"/>
      <color indexed="10"/>
      <name val="Arial"/>
      <family val="2"/>
    </font>
    <font>
      <i/>
      <sz val="8"/>
      <color indexed="10"/>
      <name val="Arial"/>
      <family val="2"/>
    </font>
    <font>
      <i/>
      <vertAlign val="superscript"/>
      <sz val="8"/>
      <color indexed="10"/>
      <name val="Arial"/>
      <family val="2"/>
    </font>
    <font>
      <u val="single"/>
      <sz val="8"/>
      <color indexed="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10"/>
      <name val="Arial"/>
      <family val="2"/>
    </font>
    <font>
      <b/>
      <sz val="10"/>
      <color indexed="10"/>
      <name val="Arial"/>
      <family val="2"/>
    </font>
    <font>
      <u val="single"/>
      <sz val="8"/>
      <color indexed="12"/>
      <name val="Arial"/>
      <family val="2"/>
    </font>
    <font>
      <b/>
      <sz val="12"/>
      <color indexed="10"/>
      <name val="Arial"/>
      <family val="2"/>
    </font>
    <font>
      <sz val="8"/>
      <name val="Segoe UI"/>
      <family val="2"/>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u val="single"/>
      <sz val="8"/>
      <color rgb="FFFF0000"/>
      <name val="Arial"/>
      <family val="2"/>
    </font>
    <font>
      <b/>
      <sz val="10"/>
      <color rgb="FFFF0000"/>
      <name val="Arial"/>
      <family val="2"/>
    </font>
    <font>
      <i/>
      <sz val="8"/>
      <color rgb="FFFF0000"/>
      <name val="Arial"/>
      <family val="2"/>
    </font>
    <font>
      <sz val="8"/>
      <color rgb="FF000000"/>
      <name val="Arial"/>
      <family val="2"/>
    </font>
    <font>
      <u val="single"/>
      <sz val="8"/>
      <color theme="1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style="hair"/>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ashed"/>
    </border>
    <border>
      <left/>
      <right/>
      <top/>
      <bottom style="dashed"/>
    </border>
    <border>
      <left/>
      <right style="thin"/>
      <top/>
      <bottom style="dashed"/>
    </border>
    <border>
      <left style="thin"/>
      <right style="thin"/>
      <top style="thin"/>
      <bottom style="dashed"/>
    </border>
    <border>
      <left/>
      <right/>
      <top style="dashed"/>
      <bottom/>
    </border>
    <border>
      <left style="thin"/>
      <right style="thin"/>
      <top style="thin"/>
      <bottom style="thin"/>
    </border>
    <border>
      <left style="thin"/>
      <right style="thin"/>
      <top style="dashed"/>
      <bottom style="dashed"/>
    </border>
    <border>
      <left style="thin"/>
      <right/>
      <top style="thin"/>
      <bottom style="thin"/>
    </border>
    <border>
      <left style="thin"/>
      <right style="thin"/>
      <top/>
      <bottom style="thin"/>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hair"/>
      <bottom style="thin"/>
    </border>
    <border>
      <left/>
      <right style="hair"/>
      <top style="hair"/>
      <bottom style="thin"/>
    </border>
    <border>
      <left style="thin"/>
      <right style="thin"/>
      <top style="thin"/>
      <bottom style="hair"/>
    </border>
    <border>
      <left style="thin"/>
      <right style="thin"/>
      <top style="hair"/>
      <bottom style="dashed"/>
    </border>
    <border>
      <left style="thin"/>
      <right/>
      <top style="thin"/>
      <bottom style="dashed"/>
    </border>
    <border>
      <left style="thin"/>
      <right style="hair"/>
      <top/>
      <bottom/>
    </border>
    <border>
      <left style="hair"/>
      <right/>
      <top/>
      <bottom style="hair"/>
    </border>
    <border>
      <left style="thin"/>
      <right style="hair"/>
      <top/>
      <bottom style="thin"/>
    </border>
    <border>
      <left style="hair"/>
      <right style="hair"/>
      <top/>
      <bottom style="hair"/>
    </border>
    <border>
      <left style="thin"/>
      <right style="hair"/>
      <top style="thin"/>
      <bottom/>
    </border>
    <border>
      <left style="hair"/>
      <right style="hair"/>
      <top style="thin"/>
      <bottom style="hair"/>
    </border>
    <border>
      <left style="medium"/>
      <right style="hair"/>
      <top style="medium"/>
      <bottom/>
    </border>
    <border>
      <left style="hair"/>
      <right style="hair"/>
      <top style="medium"/>
      <bottom style="hair"/>
    </border>
    <border>
      <left style="medium"/>
      <right/>
      <top style="medium"/>
      <bottom/>
    </border>
    <border>
      <left/>
      <right style="medium"/>
      <top style="medium"/>
      <bottom/>
    </border>
    <border>
      <left style="thin"/>
      <right style="thin"/>
      <top/>
      <bottom/>
    </border>
    <border>
      <left style="medium"/>
      <right style="hair"/>
      <top/>
      <bottom style="medium"/>
    </border>
    <border>
      <left style="hair"/>
      <right/>
      <top style="hair"/>
      <bottom style="medium"/>
    </border>
    <border>
      <left style="hair"/>
      <right/>
      <top/>
      <bottom style="medium"/>
    </border>
    <border>
      <left/>
      <right/>
      <top/>
      <bottom style="medium"/>
    </border>
    <border>
      <left style="medium"/>
      <right/>
      <top/>
      <bottom style="medium"/>
    </border>
    <border>
      <left/>
      <right style="medium"/>
      <top/>
      <bottom style="medium"/>
    </border>
    <border>
      <left/>
      <right style="thin"/>
      <top/>
      <bottom style="thin"/>
    </border>
    <border>
      <left style="thin"/>
      <right/>
      <top/>
      <bottom style="thin"/>
    </border>
    <border>
      <left/>
      <right/>
      <top/>
      <bottom style="thin"/>
    </border>
    <border>
      <left style="thin"/>
      <right style="dashed"/>
      <top style="dashed"/>
      <bottom style="dashed"/>
    </border>
    <border>
      <left style="thin"/>
      <right style="dashed"/>
      <top style="thin"/>
      <bottom style="dashed"/>
    </border>
    <border>
      <left style="thin"/>
      <right style="dashed"/>
      <top/>
      <bottom style="dashed"/>
    </border>
    <border>
      <left style="thin"/>
      <right style="dashed"/>
      <top/>
      <bottom style="thin"/>
    </border>
    <border>
      <left style="thin"/>
      <right/>
      <top style="medium"/>
      <bottom style="medium"/>
    </border>
    <border>
      <left style="dashed"/>
      <right/>
      <top style="dashed"/>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dashed"/>
      <top style="medium"/>
      <bottom style="dashed"/>
    </border>
    <border>
      <left style="dashed"/>
      <right>
        <color indexed="63"/>
      </right>
      <top style="medium"/>
      <bottom style="dashed"/>
    </border>
    <border>
      <left style="dashed"/>
      <right style="thin"/>
      <top style="medium"/>
      <bottom style="dashed"/>
    </border>
    <border>
      <left style="dashed"/>
      <right>
        <color indexed="63"/>
      </right>
      <top style="dashed"/>
      <bottom style="dashed"/>
    </border>
    <border>
      <left style="dashed"/>
      <right style="thin"/>
      <top style="dashed"/>
      <bottom style="dashed"/>
    </border>
    <border>
      <left style="thin"/>
      <right style="dashed"/>
      <top style="dashed"/>
      <bottom/>
    </border>
    <border>
      <left style="dashed"/>
      <right style="thin"/>
      <top style="dashed"/>
      <bottom>
        <color indexed="63"/>
      </bottom>
    </border>
    <border>
      <left style="dashed"/>
      <right/>
      <top style="dashed"/>
      <bottom>
        <color indexed="63"/>
      </bottom>
    </border>
    <border>
      <left style="dashed"/>
      <right style="thin"/>
      <top>
        <color indexed="63"/>
      </top>
      <bottom style="thin"/>
    </border>
    <border>
      <left/>
      <right style="dashed"/>
      <top style="dashed"/>
      <bottom style="dashed"/>
    </border>
    <border>
      <left style="dashed"/>
      <right style="dashed"/>
      <top style="dashed"/>
      <bottom style="thin"/>
    </border>
    <border>
      <left style="dashed"/>
      <right style="thin"/>
      <top style="dashed"/>
      <bottom style="thin"/>
    </border>
    <border>
      <left/>
      <right style="thin"/>
      <top style="thin"/>
      <bottom style="thin"/>
    </border>
    <border>
      <left/>
      <right style="thin"/>
      <top style="thin"/>
      <bottom style="dashed"/>
    </border>
    <border>
      <left style="hair"/>
      <right style="thin"/>
      <top style="thin"/>
      <bottom style="dashed"/>
    </border>
    <border>
      <left style="thin"/>
      <right style="thin"/>
      <top style="thin"/>
      <bottom/>
    </border>
    <border>
      <left style="thin"/>
      <right style="thin"/>
      <top style="dashed"/>
      <bottom style="thin"/>
    </border>
    <border>
      <left/>
      <right style="thin"/>
      <top style="dashed"/>
      <bottom style="thin"/>
    </border>
    <border>
      <left style="hair"/>
      <right style="thin"/>
      <top/>
      <bottom style="dashed"/>
    </border>
    <border>
      <left/>
      <right style="thin"/>
      <top style="dashed"/>
      <bottom style="dashed"/>
    </border>
    <border>
      <left style="hair"/>
      <right style="thin"/>
      <top style="dashed"/>
      <bottom style="dashed"/>
    </border>
    <border>
      <left style="hair"/>
      <right style="thin"/>
      <top style="dashed"/>
      <bottom style="thin"/>
    </border>
    <border>
      <left/>
      <right style="thin"/>
      <top style="dashed"/>
      <bottom>
        <color indexed="63"/>
      </bottom>
    </border>
    <border>
      <left style="hair"/>
      <right style="thin"/>
      <top style="dashed"/>
      <bottom>
        <color indexed="63"/>
      </bottom>
    </border>
    <border>
      <left/>
      <right/>
      <top style="thin"/>
      <bottom style="dashed"/>
    </border>
    <border>
      <left/>
      <right/>
      <top style="dashed"/>
      <bottom style="dashed"/>
    </border>
    <border>
      <left style="thin"/>
      <right/>
      <top style="dashed"/>
      <bottom style="dashed"/>
    </border>
    <border>
      <left/>
      <right/>
      <top style="thin"/>
      <bottom style="thin"/>
    </border>
    <border>
      <left/>
      <right/>
      <top style="medium"/>
      <bottom style="medium"/>
    </border>
    <border>
      <left/>
      <right style="medium"/>
      <top style="medium"/>
      <bottom style="medium"/>
    </border>
    <border>
      <left style="hair"/>
      <right style="thin"/>
      <top style="thin"/>
      <bottom/>
    </border>
    <border>
      <left style="hair"/>
      <right style="thin"/>
      <top/>
      <bottom style="thin"/>
    </border>
    <border>
      <left style="hair"/>
      <right style="thin"/>
      <top/>
      <bottom/>
    </border>
    <border>
      <left style="hair"/>
      <right/>
      <top style="thin"/>
      <bottom style="thin"/>
    </border>
    <border>
      <left style="hair"/>
      <right style="hair"/>
      <top style="thin"/>
      <bottom style="thin"/>
    </border>
    <border>
      <left/>
      <right style="hair"/>
      <top style="thin"/>
      <bottom style="thin"/>
    </border>
    <border>
      <left style="hair"/>
      <right style="hair"/>
      <top style="medium"/>
      <bottom/>
    </border>
    <border>
      <left style="hair"/>
      <right style="hair"/>
      <top/>
      <bottom style="medium"/>
    </border>
    <border>
      <left style="hair"/>
      <right style="hair"/>
      <top style="medium"/>
      <bottom style="thin"/>
    </border>
    <border>
      <left/>
      <right style="hair"/>
      <top style="medium"/>
      <bottom style="thin"/>
    </border>
    <border>
      <left style="hair"/>
      <right/>
      <top style="medium"/>
      <bottom style="thin"/>
    </border>
    <border>
      <left style="hair"/>
      <right/>
      <top style="medium"/>
      <bottom/>
    </border>
    <border>
      <left/>
      <right/>
      <top style="medium"/>
      <bottom/>
    </border>
    <border>
      <left/>
      <right style="hair"/>
      <top style="medium"/>
      <bottom/>
    </border>
    <border>
      <left/>
      <right style="hair"/>
      <top/>
      <bottom style="thin"/>
    </border>
    <border>
      <left style="hair"/>
      <right style="thin"/>
      <top style="medium"/>
      <bottom style="thin"/>
    </border>
    <border>
      <left style="hair"/>
      <right style="thin"/>
      <top style="thin"/>
      <bottom style="thin"/>
    </border>
    <border>
      <left/>
      <right/>
      <top style="dashed"/>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0"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18">
    <xf numFmtId="0" fontId="0" fillId="0" borderId="0" xfId="0" applyAlignment="1">
      <alignment/>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protection locked="0"/>
    </xf>
    <xf numFmtId="0" fontId="7" fillId="0" borderId="10" xfId="0" applyFont="1" applyFill="1" applyBorder="1" applyAlignment="1" applyProtection="1">
      <alignment vertical="top"/>
      <protection/>
    </xf>
    <xf numFmtId="0" fontId="2" fillId="0" borderId="0" xfId="0" applyFont="1" applyFill="1" applyBorder="1" applyAlignment="1" applyProtection="1">
      <alignment vertical="center" wrapText="1"/>
      <protection/>
    </xf>
    <xf numFmtId="0" fontId="2" fillId="0" borderId="0" xfId="0" applyFont="1" applyFill="1" applyAlignment="1">
      <alignment/>
    </xf>
    <xf numFmtId="0" fontId="2" fillId="0" borderId="0" xfId="0" applyFont="1" applyFill="1" applyAlignment="1">
      <alignment vertical="top" wrapText="1"/>
    </xf>
    <xf numFmtId="0" fontId="2" fillId="0" borderId="0" xfId="0" applyFont="1" applyFill="1" applyAlignment="1">
      <alignment wrapText="1"/>
    </xf>
    <xf numFmtId="0" fontId="2" fillId="0" borderId="0" xfId="0" applyFont="1" applyFill="1" applyAlignment="1">
      <alignment vertical="top"/>
    </xf>
    <xf numFmtId="0" fontId="2" fillId="0" borderId="0" xfId="0" applyNumberFormat="1" applyFont="1" applyFill="1" applyAlignment="1">
      <alignment wrapText="1"/>
    </xf>
    <xf numFmtId="0" fontId="2" fillId="0" borderId="0" xfId="0" applyFont="1" applyFill="1" applyAlignment="1">
      <alignment vertical="center"/>
    </xf>
    <xf numFmtId="0" fontId="5" fillId="0" borderId="0" xfId="0" applyFont="1" applyFill="1" applyAlignment="1">
      <alignment wrapText="1"/>
    </xf>
    <xf numFmtId="0" fontId="2" fillId="0" borderId="0" xfId="0" applyFont="1" applyFill="1" applyAlignment="1">
      <alignment vertical="center" wrapText="1"/>
    </xf>
    <xf numFmtId="0" fontId="21"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2" fillId="0" borderId="0" xfId="0" applyFont="1" applyFill="1" applyBorder="1" applyAlignment="1" applyProtection="1">
      <alignment vertical="center" wrapText="1" readingOrder="1"/>
      <protection/>
    </xf>
    <xf numFmtId="0" fontId="0" fillId="0" borderId="0" xfId="0" applyFill="1" applyAlignment="1">
      <alignment vertical="top"/>
    </xf>
    <xf numFmtId="0" fontId="7" fillId="0" borderId="0" xfId="0" applyFont="1" applyFill="1" applyAlignment="1">
      <alignment/>
    </xf>
    <xf numFmtId="0" fontId="2" fillId="0" borderId="0" xfId="0" applyFont="1" applyFill="1" applyAlignment="1" applyProtection="1">
      <alignment vertical="top"/>
      <protection/>
    </xf>
    <xf numFmtId="0" fontId="2" fillId="0" borderId="11"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14"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2" fillId="0" borderId="15" xfId="0" applyFont="1" applyFill="1" applyBorder="1" applyAlignment="1" applyProtection="1">
      <alignment/>
      <protection locked="0"/>
    </xf>
    <xf numFmtId="0" fontId="2" fillId="0" borderId="16" xfId="0" applyFont="1" applyFill="1" applyBorder="1" applyAlignment="1" applyProtection="1">
      <alignment/>
      <protection locked="0"/>
    </xf>
    <xf numFmtId="0" fontId="2" fillId="0" borderId="17" xfId="0" applyFont="1" applyFill="1" applyBorder="1" applyAlignment="1" applyProtection="1">
      <alignment/>
      <protection locked="0"/>
    </xf>
    <xf numFmtId="0" fontId="2" fillId="0" borderId="18" xfId="0" applyFont="1" applyFill="1" applyBorder="1" applyAlignment="1" applyProtection="1">
      <alignment/>
      <protection locked="0"/>
    </xf>
    <xf numFmtId="0" fontId="2" fillId="0" borderId="19" xfId="0" applyFont="1" applyFill="1" applyBorder="1" applyAlignment="1" applyProtection="1">
      <alignment/>
      <protection locked="0"/>
    </xf>
    <xf numFmtId="0" fontId="6" fillId="0" borderId="0" xfId="0" applyFont="1" applyFill="1" applyAlignment="1" applyProtection="1">
      <alignment horizontal="left"/>
      <protection/>
    </xf>
    <xf numFmtId="0" fontId="4" fillId="0" borderId="0" xfId="0" applyFont="1" applyFill="1" applyAlignment="1" applyProtection="1">
      <alignment horizontal="left" vertical="center"/>
      <protection locked="0"/>
    </xf>
    <xf numFmtId="0" fontId="2" fillId="0" borderId="0" xfId="0" applyFont="1" applyFill="1" applyBorder="1" applyAlignment="1" applyProtection="1">
      <alignment horizontal="center" vertical="center"/>
      <protection/>
    </xf>
    <xf numFmtId="0" fontId="6" fillId="0" borderId="0" xfId="0" applyFont="1" applyFill="1" applyAlignment="1" applyProtection="1">
      <alignment/>
      <protection/>
    </xf>
    <xf numFmtId="0" fontId="2" fillId="0" borderId="0" xfId="0" applyFont="1" applyFill="1" applyBorder="1" applyAlignment="1" applyProtection="1">
      <alignment horizontal="right" vertical="center"/>
      <protection/>
    </xf>
    <xf numFmtId="0" fontId="2" fillId="0" borderId="0" xfId="0" applyFont="1" applyFill="1" applyAlignment="1" applyProtection="1">
      <alignment vertical="center" wrapText="1"/>
      <protection/>
    </xf>
    <xf numFmtId="0" fontId="2" fillId="0" borderId="0" xfId="0" applyFont="1" applyFill="1" applyBorder="1" applyAlignment="1" applyProtection="1">
      <alignment horizontal="right"/>
      <protection/>
    </xf>
    <xf numFmtId="0" fontId="2" fillId="0" borderId="20" xfId="0" applyFont="1" applyFill="1" applyBorder="1" applyAlignment="1" applyProtection="1">
      <alignment readingOrder="1"/>
      <protection/>
    </xf>
    <xf numFmtId="0" fontId="2" fillId="0" borderId="20" xfId="0" applyFont="1" applyFill="1" applyBorder="1" applyAlignment="1" applyProtection="1">
      <alignment wrapText="1" readingOrder="1"/>
      <protection/>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right" vertical="top"/>
      <protection/>
    </xf>
    <xf numFmtId="0" fontId="7" fillId="0" borderId="17"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7" fillId="0" borderId="20" xfId="0" applyFont="1" applyFill="1" applyBorder="1" applyAlignment="1" applyProtection="1">
      <alignment horizontal="center" vertical="center"/>
      <protection/>
    </xf>
    <xf numFmtId="0" fontId="7" fillId="0" borderId="0" xfId="0" applyFont="1" applyFill="1" applyAlignment="1" applyProtection="1">
      <alignment/>
      <protection/>
    </xf>
    <xf numFmtId="0" fontId="2" fillId="0" borderId="0" xfId="0" applyFont="1" applyFill="1" applyAlignment="1" applyProtection="1">
      <alignment horizontal="center" wrapText="1"/>
      <protection/>
    </xf>
    <xf numFmtId="0" fontId="2" fillId="0" borderId="21" xfId="0" applyFont="1" applyFill="1" applyBorder="1" applyAlignment="1" applyProtection="1">
      <alignment horizontal="right" vertical="center"/>
      <protection/>
    </xf>
    <xf numFmtId="0" fontId="2" fillId="0" borderId="21" xfId="0" applyFont="1" applyFill="1" applyBorder="1" applyAlignment="1" applyProtection="1">
      <alignment vertical="top" wrapText="1" readingOrder="1"/>
      <protection/>
    </xf>
    <xf numFmtId="0" fontId="7" fillId="0" borderId="19" xfId="0" applyFont="1" applyFill="1" applyBorder="1" applyAlignment="1" applyProtection="1">
      <alignment horizontal="center" vertical="center" wrapText="1" readingOrder="1"/>
      <protection locked="0"/>
    </xf>
    <xf numFmtId="0" fontId="7" fillId="0" borderId="22" xfId="0" applyFont="1" applyFill="1" applyBorder="1" applyAlignment="1" applyProtection="1">
      <alignment horizontal="center" vertical="center" wrapText="1" readingOrder="1"/>
      <protection locked="0"/>
    </xf>
    <xf numFmtId="0" fontId="15"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wrapText="1" readingOrder="1"/>
      <protection/>
    </xf>
    <xf numFmtId="0" fontId="7" fillId="0" borderId="0" xfId="0" applyFont="1" applyFill="1" applyBorder="1" applyAlignment="1" applyProtection="1">
      <alignment horizontal="center" vertical="center"/>
      <protection/>
    </xf>
    <xf numFmtId="0" fontId="2" fillId="0" borderId="0" xfId="0" applyFont="1" applyFill="1" applyAlignment="1" applyProtection="1">
      <alignment horizontal="right"/>
      <protection/>
    </xf>
    <xf numFmtId="0" fontId="2" fillId="0" borderId="21" xfId="0" applyFont="1" applyFill="1" applyBorder="1" applyAlignment="1" applyProtection="1">
      <alignment horizontal="center"/>
      <protection/>
    </xf>
    <xf numFmtId="0" fontId="2" fillId="0" borderId="23" xfId="0" applyFont="1" applyFill="1" applyBorder="1" applyAlignment="1" applyProtection="1">
      <alignment/>
      <protection/>
    </xf>
    <xf numFmtId="0" fontId="7" fillId="0" borderId="19"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protection/>
    </xf>
    <xf numFmtId="2" fontId="7" fillId="0" borderId="21" xfId="0" applyNumberFormat="1" applyFont="1" applyFill="1" applyBorder="1" applyAlignment="1" applyProtection="1">
      <alignment horizont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horizontal="left" vertical="center"/>
      <protection/>
    </xf>
    <xf numFmtId="0" fontId="5" fillId="0" borderId="0" xfId="0" applyFont="1" applyFill="1" applyAlignment="1" applyProtection="1">
      <alignment/>
      <protection/>
    </xf>
    <xf numFmtId="0" fontId="2" fillId="0" borderId="0" xfId="0" applyFont="1" applyFill="1" applyAlignment="1" applyProtection="1">
      <alignment horizontal="center" vertical="top"/>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left" vertical="center"/>
      <protection/>
    </xf>
    <xf numFmtId="0" fontId="2" fillId="0" borderId="0" xfId="0" applyFont="1" applyFill="1" applyAlignment="1" applyProtection="1">
      <alignment horizontal="left"/>
      <protection/>
    </xf>
    <xf numFmtId="0" fontId="6" fillId="0" borderId="0" xfId="0" applyFont="1" applyFill="1" applyAlignment="1" applyProtection="1">
      <alignment/>
      <protection/>
    </xf>
    <xf numFmtId="0" fontId="13" fillId="0" borderId="0" xfId="0" applyFont="1" applyFill="1" applyAlignment="1" applyProtection="1">
      <alignment horizont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top"/>
      <protection/>
    </xf>
    <xf numFmtId="0" fontId="7" fillId="0" borderId="0" xfId="0" applyFont="1" applyFill="1" applyBorder="1" applyAlignment="1" applyProtection="1" quotePrefix="1">
      <alignment horizontal="left" vertical="center"/>
      <protection/>
    </xf>
    <xf numFmtId="0" fontId="2" fillId="0" borderId="0" xfId="0" applyFont="1" applyFill="1" applyAlignment="1" applyProtection="1">
      <alignment horizontal="left" indent="1"/>
      <protection/>
    </xf>
    <xf numFmtId="0" fontId="2" fillId="0" borderId="14" xfId="0" applyFont="1" applyFill="1" applyBorder="1" applyAlignment="1" applyProtection="1">
      <alignment horizontal="left" vertical="top" wrapText="1"/>
      <protection/>
    </xf>
    <xf numFmtId="0" fontId="0" fillId="0" borderId="0" xfId="0" applyFill="1" applyAlignment="1" applyProtection="1">
      <alignment/>
      <protection/>
    </xf>
    <xf numFmtId="0" fontId="13" fillId="0" borderId="0" xfId="0" applyFont="1" applyFill="1" applyAlignment="1" applyProtection="1">
      <alignment/>
      <protection/>
    </xf>
    <xf numFmtId="0" fontId="7" fillId="0" borderId="25" xfId="0" applyFont="1" applyFill="1" applyBorder="1" applyAlignment="1" applyProtection="1">
      <alignment/>
      <protection/>
    </xf>
    <xf numFmtId="0" fontId="7" fillId="0" borderId="26" xfId="0" applyFont="1" applyFill="1" applyBorder="1" applyAlignment="1" applyProtection="1">
      <alignment/>
      <protection/>
    </xf>
    <xf numFmtId="0" fontId="7" fillId="0" borderId="27" xfId="0" applyFont="1" applyFill="1" applyBorder="1" applyAlignment="1" applyProtection="1">
      <alignment/>
      <protection/>
    </xf>
    <xf numFmtId="0" fontId="7" fillId="0" borderId="28" xfId="0" applyFont="1" applyFill="1" applyBorder="1" applyAlignment="1" applyProtection="1">
      <alignment/>
      <protection/>
    </xf>
    <xf numFmtId="166" fontId="2" fillId="0" borderId="19" xfId="0" applyNumberFormat="1" applyFont="1" applyFill="1" applyBorder="1" applyAlignment="1" applyProtection="1">
      <alignment/>
      <protection locked="0"/>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12" fillId="0" borderId="0" xfId="0" applyFont="1" applyFill="1" applyAlignment="1" applyProtection="1">
      <alignment vertical="center"/>
      <protection/>
    </xf>
    <xf numFmtId="0" fontId="2" fillId="0" borderId="0" xfId="0" applyFont="1" applyFill="1" applyBorder="1" applyAlignment="1" applyProtection="1" quotePrefix="1">
      <alignment horizontal="left" vertical="center"/>
      <protection/>
    </xf>
    <xf numFmtId="0" fontId="7" fillId="0" borderId="29" xfId="0" applyFont="1" applyFill="1" applyBorder="1" applyAlignment="1" applyProtection="1">
      <alignment vertical="top" wrapText="1"/>
      <protection/>
    </xf>
    <xf numFmtId="0" fontId="2" fillId="0" borderId="30" xfId="0" applyFont="1" applyFill="1" applyBorder="1" applyAlignment="1" applyProtection="1">
      <alignment horizontal="center" vertical="center"/>
      <protection/>
    </xf>
    <xf numFmtId="0" fontId="2" fillId="0" borderId="0" xfId="0" applyFont="1" applyFill="1" applyAlignment="1" applyProtection="1">
      <alignment horizontal="left"/>
      <protection locked="0"/>
    </xf>
    <xf numFmtId="0" fontId="7"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locked="0"/>
    </xf>
    <xf numFmtId="0" fontId="2"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9" fillId="0" borderId="31"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0" borderId="32" xfId="0" applyFont="1" applyFill="1" applyBorder="1" applyAlignment="1" applyProtection="1">
      <alignment horizontal="left" vertical="top" wrapText="1"/>
      <protection locked="0"/>
    </xf>
    <xf numFmtId="0" fontId="2" fillId="0" borderId="19" xfId="0" applyFont="1" applyFill="1" applyBorder="1" applyAlignment="1" applyProtection="1">
      <alignment vertical="top" wrapText="1" readingOrder="1"/>
      <protection locked="0"/>
    </xf>
    <xf numFmtId="0" fontId="2" fillId="0" borderId="0" xfId="0" applyFont="1" applyFill="1" applyBorder="1" applyAlignment="1" applyProtection="1">
      <alignment vertical="top" wrapText="1" readingOrder="1"/>
      <protection locked="0"/>
    </xf>
    <xf numFmtId="0" fontId="2" fillId="0" borderId="30" xfId="0" applyFont="1" applyFill="1" applyBorder="1" applyAlignment="1" applyProtection="1">
      <alignment horizontal="center" vertical="top"/>
      <protection/>
    </xf>
    <xf numFmtId="0" fontId="2" fillId="0" borderId="0" xfId="0" applyFont="1" applyFill="1" applyBorder="1" applyAlignment="1" applyProtection="1">
      <alignment vertical="top" wrapText="1"/>
      <protection/>
    </xf>
    <xf numFmtId="0" fontId="7" fillId="0" borderId="0" xfId="0" applyFont="1" applyFill="1" applyBorder="1" applyAlignment="1" applyProtection="1">
      <alignment vertical="top"/>
      <protection/>
    </xf>
    <xf numFmtId="0" fontId="4" fillId="0" borderId="0" xfId="0" applyFont="1" applyFill="1" applyBorder="1" applyAlignment="1" applyProtection="1">
      <alignment horizontal="left" vertical="top"/>
      <protection/>
    </xf>
    <xf numFmtId="0" fontId="7" fillId="0" borderId="0" xfId="0" applyFont="1" applyFill="1" applyBorder="1" applyAlignment="1" applyProtection="1">
      <alignment vertical="center" wrapText="1"/>
      <protection/>
    </xf>
    <xf numFmtId="0" fontId="8" fillId="0" borderId="0" xfId="0" applyFont="1" applyFill="1" applyBorder="1" applyAlignment="1" applyProtection="1">
      <alignment vertical="top" wrapText="1"/>
      <protection/>
    </xf>
    <xf numFmtId="0" fontId="9" fillId="0" borderId="31" xfId="0" applyFont="1" applyFill="1" applyBorder="1" applyAlignment="1" applyProtection="1">
      <alignment horizontal="center" vertical="top"/>
      <protection/>
    </xf>
    <xf numFmtId="0" fontId="7" fillId="0" borderId="0" xfId="0" applyFont="1" applyFill="1" applyBorder="1" applyAlignment="1" applyProtection="1">
      <alignment vertical="top" wrapText="1"/>
      <protection/>
    </xf>
    <xf numFmtId="0" fontId="4" fillId="0" borderId="0" xfId="0" applyFont="1" applyFill="1" applyAlignment="1" applyProtection="1">
      <alignment vertical="top"/>
      <protection/>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readingOrder="1"/>
      <protection/>
    </xf>
    <xf numFmtId="0" fontId="2" fillId="0" borderId="33" xfId="0" applyFont="1" applyFill="1" applyBorder="1" applyAlignment="1" applyProtection="1">
      <alignment vertical="top" wrapText="1" readingOrder="1"/>
      <protection locked="0"/>
    </xf>
    <xf numFmtId="0" fontId="2" fillId="0" borderId="14" xfId="0" applyFont="1" applyFill="1" applyBorder="1" applyAlignment="1" applyProtection="1">
      <alignment/>
      <protection/>
    </xf>
    <xf numFmtId="0" fontId="2" fillId="0" borderId="19" xfId="0" applyFont="1" applyFill="1" applyBorder="1" applyAlignment="1" applyProtection="1">
      <alignment horizontal="left" vertical="top" wrapText="1"/>
      <protection locked="0"/>
    </xf>
    <xf numFmtId="0" fontId="12" fillId="0" borderId="0" xfId="0" applyFont="1" applyFill="1" applyAlignment="1" applyProtection="1">
      <alignment horizontal="left" vertical="center"/>
      <protection/>
    </xf>
    <xf numFmtId="0" fontId="2" fillId="0" borderId="34" xfId="0" applyFont="1" applyFill="1" applyBorder="1" applyAlignment="1" applyProtection="1">
      <alignment vertical="top"/>
      <protection/>
    </xf>
    <xf numFmtId="0" fontId="2" fillId="0" borderId="35" xfId="0" applyFont="1" applyFill="1" applyBorder="1" applyAlignment="1" applyProtection="1">
      <alignment vertical="top" wrapText="1"/>
      <protection/>
    </xf>
    <xf numFmtId="0" fontId="2" fillId="0" borderId="0" xfId="0" applyFont="1" applyFill="1" applyAlignment="1" applyProtection="1" quotePrefix="1">
      <alignment horizontal="center"/>
      <protection/>
    </xf>
    <xf numFmtId="0" fontId="2" fillId="0" borderId="11"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36" xfId="0" applyFont="1" applyFill="1" applyBorder="1" applyAlignment="1" applyProtection="1">
      <alignment horizontal="right" vertical="top" wrapText="1"/>
      <protection/>
    </xf>
    <xf numFmtId="0" fontId="2" fillId="0" borderId="10" xfId="0" applyFont="1" applyFill="1" applyBorder="1" applyAlignment="1" applyProtection="1">
      <alignment vertical="top" wrapText="1" readingOrder="1"/>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37" xfId="0" applyFont="1" applyFill="1" applyBorder="1" applyAlignment="1" applyProtection="1">
      <alignment horizontal="left" vertical="top" wrapText="1"/>
      <protection/>
    </xf>
    <xf numFmtId="0" fontId="2" fillId="0" borderId="38" xfId="0" applyFont="1" applyFill="1" applyBorder="1" applyAlignment="1" applyProtection="1">
      <alignment vertical="top"/>
      <protection/>
    </xf>
    <xf numFmtId="0" fontId="2" fillId="0" borderId="39"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40" xfId="0" applyFont="1" applyFill="1" applyBorder="1" applyAlignment="1" applyProtection="1">
      <alignment/>
      <protection/>
    </xf>
    <xf numFmtId="0" fontId="2" fillId="0" borderId="41" xfId="0" applyFont="1" applyFill="1" applyBorder="1" applyAlignment="1" applyProtection="1">
      <alignment horizontal="left"/>
      <protection/>
    </xf>
    <xf numFmtId="0" fontId="2" fillId="0" borderId="42"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protection/>
    </xf>
    <xf numFmtId="0" fontId="2" fillId="0" borderId="45" xfId="0" applyFont="1" applyFill="1" applyBorder="1" applyAlignment="1" applyProtection="1">
      <alignment/>
      <protection/>
    </xf>
    <xf numFmtId="0" fontId="2" fillId="0" borderId="46" xfId="0" applyFont="1" applyFill="1" applyBorder="1" applyAlignment="1" applyProtection="1">
      <alignment vertical="top"/>
      <protection/>
    </xf>
    <xf numFmtId="0" fontId="2" fillId="0" borderId="47" xfId="0" applyFont="1" applyFill="1" applyBorder="1" applyAlignment="1" applyProtection="1">
      <alignment/>
      <protection/>
    </xf>
    <xf numFmtId="0" fontId="2" fillId="0" borderId="48" xfId="0" applyFont="1" applyFill="1" applyBorder="1" applyAlignment="1" applyProtection="1">
      <alignment/>
      <protection/>
    </xf>
    <xf numFmtId="0" fontId="2" fillId="0" borderId="48" xfId="0" applyFont="1" applyFill="1" applyBorder="1" applyAlignment="1" applyProtection="1" quotePrefix="1">
      <alignment/>
      <protection/>
    </xf>
    <xf numFmtId="0" fontId="2" fillId="0" borderId="49" xfId="0" applyFont="1" applyFill="1" applyBorder="1" applyAlignment="1" applyProtection="1">
      <alignment horizontal="center" vertical="top"/>
      <protection/>
    </xf>
    <xf numFmtId="0" fontId="2" fillId="0" borderId="50" xfId="0" applyFont="1" applyFill="1" applyBorder="1" applyAlignment="1" applyProtection="1">
      <alignment horizontal="center" vertical="top"/>
      <protection/>
    </xf>
    <xf numFmtId="0" fontId="2" fillId="0" borderId="51" xfId="0" applyFont="1" applyFill="1" applyBorder="1" applyAlignment="1" applyProtection="1">
      <alignment horizontal="center"/>
      <protection/>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vertical="top" shrinkToFit="1" readingOrder="1"/>
      <protection/>
    </xf>
    <xf numFmtId="1" fontId="2" fillId="0" borderId="0" xfId="0" applyNumberFormat="1" applyFont="1" applyFill="1" applyBorder="1" applyAlignment="1" applyProtection="1">
      <alignment horizontal="center" vertical="top" shrinkToFit="1" readingOrder="1"/>
      <protection/>
    </xf>
    <xf numFmtId="0" fontId="72" fillId="0" borderId="0" xfId="0" applyFont="1" applyFill="1" applyAlignment="1" applyProtection="1">
      <alignment horizontal="center"/>
      <protection/>
    </xf>
    <xf numFmtId="0" fontId="72" fillId="0" borderId="14" xfId="0" applyFont="1" applyFill="1" applyBorder="1" applyAlignment="1" applyProtection="1">
      <alignment horizont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72" fillId="0" borderId="0" xfId="0" applyFont="1" applyFill="1" applyBorder="1" applyAlignment="1" applyProtection="1">
      <alignment horizontal="left"/>
      <protection/>
    </xf>
    <xf numFmtId="0" fontId="73" fillId="0" borderId="0" xfId="0" applyFont="1" applyFill="1" applyBorder="1" applyAlignment="1" applyProtection="1">
      <alignment horizontal="center"/>
      <protection/>
    </xf>
    <xf numFmtId="165" fontId="74"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0" fillId="0" borderId="0" xfId="0" applyFont="1" applyFill="1" applyAlignment="1" applyProtection="1">
      <alignment vertical="center"/>
      <protection/>
    </xf>
    <xf numFmtId="0" fontId="2" fillId="0"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0" borderId="0" xfId="0" applyFont="1" applyFill="1" applyAlignment="1" applyProtection="1">
      <alignment horizontal="left" vertical="top"/>
      <protection/>
    </xf>
    <xf numFmtId="0" fontId="11"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10" fillId="0" borderId="0" xfId="0" applyFont="1" applyFill="1" applyBorder="1" applyAlignment="1" applyProtection="1">
      <alignment horizontal="left" wrapText="1"/>
      <protection/>
    </xf>
    <xf numFmtId="0" fontId="6" fillId="0" borderId="0" xfId="0" applyFont="1" applyFill="1" applyBorder="1" applyAlignment="1" applyProtection="1">
      <alignment/>
      <protection/>
    </xf>
    <xf numFmtId="0" fontId="12" fillId="0" borderId="0" xfId="62" applyFont="1" applyFill="1" applyBorder="1" applyAlignment="1" applyProtection="1">
      <alignment horizontal="center" vertical="center"/>
      <protection/>
    </xf>
    <xf numFmtId="0" fontId="2" fillId="0" borderId="0" xfId="62" applyFont="1" applyFill="1" applyAlignment="1" applyProtection="1">
      <alignment horizontal="center"/>
      <protection locked="0"/>
    </xf>
    <xf numFmtId="0" fontId="2" fillId="0" borderId="0" xfId="62" applyFont="1" applyFill="1" applyAlignment="1" applyProtection="1">
      <alignment horizontal="center"/>
      <protection/>
    </xf>
    <xf numFmtId="0" fontId="2" fillId="0" borderId="0" xfId="62" applyFont="1" applyFill="1" applyProtection="1">
      <alignment/>
      <protection/>
    </xf>
    <xf numFmtId="0" fontId="11" fillId="0" borderId="0" xfId="62" applyFont="1" applyFill="1" applyBorder="1" applyAlignment="1" applyProtection="1">
      <alignment horizontal="center" vertical="center"/>
      <protection/>
    </xf>
    <xf numFmtId="0" fontId="0" fillId="0" borderId="0" xfId="62" applyFont="1" applyFill="1" applyBorder="1" applyAlignment="1" applyProtection="1">
      <alignment horizontal="center"/>
      <protection/>
    </xf>
    <xf numFmtId="0" fontId="6" fillId="0" borderId="0" xfId="62" applyFont="1" applyFill="1" applyBorder="1" applyAlignment="1" applyProtection="1">
      <alignment horizontal="left" vertical="center"/>
      <protection/>
    </xf>
    <xf numFmtId="0" fontId="2" fillId="0" borderId="0" xfId="62" applyFont="1" applyFill="1" applyBorder="1" applyAlignment="1" applyProtection="1">
      <alignment horizontal="left" vertical="center"/>
      <protection/>
    </xf>
    <xf numFmtId="0" fontId="2" fillId="0" borderId="0" xfId="62" applyFont="1" applyFill="1" applyBorder="1" applyAlignment="1" applyProtection="1">
      <alignment horizontal="center" vertical="center"/>
      <protection/>
    </xf>
    <xf numFmtId="0" fontId="7" fillId="0" borderId="0" xfId="62" applyFont="1" applyFill="1" applyBorder="1" applyAlignment="1" applyProtection="1">
      <alignment horizontal="left" vertical="center" wrapText="1"/>
      <protection/>
    </xf>
    <xf numFmtId="0" fontId="2" fillId="0" borderId="0" xfId="62" applyFont="1" applyFill="1" applyBorder="1" applyAlignment="1" applyProtection="1">
      <alignment/>
      <protection/>
    </xf>
    <xf numFmtId="0" fontId="2" fillId="0" borderId="0" xfId="62" applyFont="1" applyFill="1" applyBorder="1" applyProtection="1">
      <alignment/>
      <protection/>
    </xf>
    <xf numFmtId="0" fontId="2" fillId="0" borderId="0" xfId="62" applyFont="1" applyFill="1" applyBorder="1" applyAlignment="1" applyProtection="1">
      <alignment horizontal="center"/>
      <protection/>
    </xf>
    <xf numFmtId="0" fontId="7" fillId="0" borderId="0" xfId="62" applyFont="1" applyFill="1" applyBorder="1" applyAlignment="1" applyProtection="1">
      <alignment vertical="center" wrapText="1"/>
      <protection/>
    </xf>
    <xf numFmtId="0" fontId="7" fillId="0" borderId="26" xfId="62" applyFont="1" applyFill="1" applyBorder="1" applyAlignment="1" applyProtection="1">
      <alignment horizontal="left" vertical="center"/>
      <protection/>
    </xf>
    <xf numFmtId="0" fontId="2" fillId="0" borderId="24" xfId="62" applyFont="1" applyFill="1" applyBorder="1" applyAlignment="1" applyProtection="1">
      <alignment horizontal="left" vertical="center"/>
      <protection/>
    </xf>
    <xf numFmtId="0" fontId="2" fillId="0" borderId="21" xfId="62" applyFont="1" applyFill="1" applyBorder="1" applyAlignment="1" applyProtection="1">
      <alignment horizontal="left" vertical="center"/>
      <protection/>
    </xf>
    <xf numFmtId="0" fontId="2" fillId="0" borderId="54" xfId="62" applyFont="1" applyFill="1" applyBorder="1" applyAlignment="1" applyProtection="1">
      <alignment horizontal="left" vertical="center"/>
      <protection locked="0"/>
    </xf>
    <xf numFmtId="0" fontId="2" fillId="0" borderId="0" xfId="62" applyFont="1" applyFill="1" applyBorder="1" applyAlignment="1" applyProtection="1">
      <alignment horizontal="left" vertical="center" wrapText="1"/>
      <protection/>
    </xf>
    <xf numFmtId="0" fontId="0" fillId="0" borderId="0" xfId="62" applyFill="1" applyAlignment="1" applyProtection="1">
      <alignment/>
      <protection/>
    </xf>
    <xf numFmtId="0" fontId="2" fillId="0" borderId="0" xfId="62" applyFont="1" applyFill="1" applyBorder="1" applyAlignment="1" applyProtection="1">
      <alignment vertical="center" wrapText="1"/>
      <protection locked="0"/>
    </xf>
    <xf numFmtId="0" fontId="2" fillId="0" borderId="0" xfId="62" applyFont="1" applyFill="1" applyBorder="1" applyProtection="1">
      <alignment/>
      <protection locked="0"/>
    </xf>
    <xf numFmtId="0" fontId="2" fillId="0" borderId="0" xfId="62" applyFont="1" applyFill="1" applyProtection="1">
      <alignment/>
      <protection locked="0"/>
    </xf>
    <xf numFmtId="0" fontId="7" fillId="0" borderId="0" xfId="0" applyFont="1" applyFill="1" applyBorder="1" applyAlignment="1" applyProtection="1">
      <alignment horizontal="left" vertical="top" wrapText="1"/>
      <protection/>
    </xf>
    <xf numFmtId="0" fontId="6" fillId="0" borderId="0" xfId="62" applyFont="1" applyFill="1" applyBorder="1" applyAlignment="1" applyProtection="1">
      <alignment/>
      <protection/>
    </xf>
    <xf numFmtId="0" fontId="10" fillId="0" borderId="0" xfId="62" applyFont="1" applyFill="1" applyBorder="1" applyAlignment="1" applyProtection="1">
      <alignment/>
      <protection/>
    </xf>
    <xf numFmtId="0" fontId="10" fillId="0" borderId="0" xfId="62" applyFont="1" applyFill="1" applyBorder="1" applyProtection="1">
      <alignment/>
      <protection/>
    </xf>
    <xf numFmtId="0" fontId="2" fillId="0" borderId="55" xfId="62" applyFont="1" applyFill="1" applyBorder="1" applyAlignment="1" applyProtection="1">
      <alignment horizontal="left" vertical="center"/>
      <protection locked="0"/>
    </xf>
    <xf numFmtId="0" fontId="2" fillId="0" borderId="56" xfId="62" applyFont="1" applyFill="1" applyBorder="1" applyAlignment="1" applyProtection="1">
      <alignment horizontal="left" vertical="center"/>
      <protection locked="0"/>
    </xf>
    <xf numFmtId="0" fontId="2" fillId="0" borderId="57" xfId="62" applyFont="1" applyFill="1" applyBorder="1" applyAlignment="1" applyProtection="1">
      <alignment horizontal="left" vertical="center"/>
      <protection locked="0"/>
    </xf>
    <xf numFmtId="0" fontId="2" fillId="0" borderId="0" xfId="62" applyFont="1" applyFill="1" applyBorder="1" applyAlignment="1" applyProtection="1">
      <alignment horizontal="left" wrapText="1"/>
      <protection/>
    </xf>
    <xf numFmtId="0" fontId="10" fillId="0" borderId="0" xfId="62" applyFont="1" applyFill="1" applyBorder="1" applyAlignment="1" applyProtection="1">
      <alignment horizontal="left" wrapText="1"/>
      <protection/>
    </xf>
    <xf numFmtId="0" fontId="6" fillId="0" borderId="0" xfId="62" applyFont="1" applyFill="1" applyBorder="1" applyProtection="1">
      <alignment/>
      <protection/>
    </xf>
    <xf numFmtId="0" fontId="6" fillId="0" borderId="0" xfId="62" applyFont="1" applyFill="1" applyBorder="1" applyAlignment="1" applyProtection="1">
      <alignment horizontal="left" vertical="top"/>
      <protection/>
    </xf>
    <xf numFmtId="0" fontId="6" fillId="0" borderId="0" xfId="62" applyFont="1" applyFill="1" applyProtection="1">
      <alignment/>
      <protection/>
    </xf>
    <xf numFmtId="0" fontId="0" fillId="0" borderId="0" xfId="58" applyFill="1" applyAlignment="1">
      <alignment wrapText="1"/>
      <protection/>
    </xf>
    <xf numFmtId="0" fontId="0" fillId="0" borderId="0" xfId="58" applyFill="1">
      <alignment/>
      <protection/>
    </xf>
    <xf numFmtId="0" fontId="20" fillId="0" borderId="0" xfId="58" applyFont="1" applyFill="1" applyBorder="1" applyAlignment="1" applyProtection="1">
      <alignment horizontal="center" vertical="center"/>
      <protection/>
    </xf>
    <xf numFmtId="0" fontId="7" fillId="0" borderId="0" xfId="58" applyFont="1" applyFill="1">
      <alignment/>
      <protection/>
    </xf>
    <xf numFmtId="0" fontId="2" fillId="0" borderId="0" xfId="58" applyFont="1" applyFill="1">
      <alignment/>
      <protection/>
    </xf>
    <xf numFmtId="0" fontId="0" fillId="0" borderId="0" xfId="58" applyFill="1" applyAlignment="1">
      <alignment/>
      <protection/>
    </xf>
    <xf numFmtId="0" fontId="0" fillId="0" borderId="0" xfId="0" applyAlignment="1">
      <alignment vertical="top"/>
    </xf>
    <xf numFmtId="0" fontId="13" fillId="0" borderId="0" xfId="0" applyFont="1" applyFill="1" applyBorder="1" applyAlignment="1" applyProtection="1">
      <alignment horizontal="center"/>
      <protection/>
    </xf>
    <xf numFmtId="0" fontId="72" fillId="0" borderId="0" xfId="0" applyFont="1" applyFill="1" applyBorder="1" applyAlignment="1" applyProtection="1">
      <alignment/>
      <protection/>
    </xf>
    <xf numFmtId="0" fontId="72" fillId="0" borderId="0" xfId="0" applyFont="1" applyFill="1" applyBorder="1" applyAlignment="1" applyProtection="1">
      <alignment vertical="top" wrapText="1" readingOrder="1"/>
      <protection/>
    </xf>
    <xf numFmtId="0" fontId="75" fillId="0" borderId="0" xfId="0" applyFont="1" applyFill="1" applyBorder="1" applyAlignment="1" applyProtection="1">
      <alignment vertical="center" wrapText="1"/>
      <protection/>
    </xf>
    <xf numFmtId="0" fontId="72" fillId="0" borderId="0" xfId="0" applyFont="1" applyFill="1" applyBorder="1" applyAlignment="1" applyProtection="1">
      <alignment horizontal="left" vertical="center" wrapText="1"/>
      <protection/>
    </xf>
    <xf numFmtId="0" fontId="72" fillId="0" borderId="0" xfId="0" applyFont="1" applyFill="1" applyBorder="1" applyAlignment="1" applyProtection="1">
      <alignment vertical="top" wrapText="1"/>
      <protection/>
    </xf>
    <xf numFmtId="0" fontId="72" fillId="0" borderId="0" xfId="0" applyFont="1" applyFill="1" applyBorder="1" applyAlignment="1" applyProtection="1">
      <alignment horizontal="left" vertical="top" wrapText="1"/>
      <protection/>
    </xf>
    <xf numFmtId="0" fontId="72" fillId="0" borderId="0" xfId="0" applyFont="1" applyFill="1" applyAlignment="1" applyProtection="1">
      <alignment wrapText="1"/>
      <protection/>
    </xf>
    <xf numFmtId="166" fontId="2" fillId="0" borderId="0" xfId="62" applyNumberFormat="1" applyFont="1" applyFill="1" applyBorder="1" applyAlignment="1" applyProtection="1">
      <alignment horizontal="left" vertical="center" wrapText="1"/>
      <protection/>
    </xf>
    <xf numFmtId="166" fontId="0" fillId="0" borderId="0" xfId="62" applyNumberFormat="1" applyFill="1" applyBorder="1" applyAlignment="1" applyProtection="1">
      <alignment horizontal="left" vertical="center"/>
      <protection/>
    </xf>
    <xf numFmtId="0" fontId="2" fillId="0" borderId="0" xfId="0" applyNumberFormat="1" applyFont="1" applyFill="1" applyBorder="1" applyAlignment="1" applyProtection="1">
      <alignment vertical="center" wrapText="1" readingOrder="1"/>
      <protection/>
    </xf>
    <xf numFmtId="0" fontId="76" fillId="0" borderId="0" xfId="0" applyFont="1" applyFill="1" applyAlignment="1">
      <alignment wrapText="1"/>
    </xf>
    <xf numFmtId="0" fontId="5" fillId="0" borderId="0" xfId="0" applyFont="1" applyFill="1" applyAlignment="1">
      <alignment vertical="top" wrapText="1"/>
    </xf>
    <xf numFmtId="0" fontId="0" fillId="0" borderId="0" xfId="0" applyFill="1" applyAlignment="1">
      <alignment vertical="top" wrapText="1"/>
    </xf>
    <xf numFmtId="0" fontId="20" fillId="0" borderId="0" xfId="62" applyFont="1" applyFill="1" applyBorder="1" applyAlignment="1" applyProtection="1">
      <alignment horizontal="center" vertical="center"/>
      <protection/>
    </xf>
    <xf numFmtId="0" fontId="22" fillId="0" borderId="0" xfId="62" applyFont="1" applyFill="1" applyBorder="1" applyAlignment="1" applyProtection="1">
      <alignment horizontal="center" vertical="center"/>
      <protection/>
    </xf>
    <xf numFmtId="0" fontId="7" fillId="0" borderId="58" xfId="62" applyFont="1" applyFill="1" applyBorder="1" applyAlignment="1" applyProtection="1">
      <alignment horizontal="center" vertical="center" wrapText="1"/>
      <protection/>
    </xf>
    <xf numFmtId="0" fontId="2" fillId="0" borderId="59" xfId="62" applyFont="1" applyFill="1" applyBorder="1" applyAlignment="1" applyProtection="1">
      <alignment horizontal="left" vertical="center" wrapText="1"/>
      <protection locked="0"/>
    </xf>
    <xf numFmtId="0" fontId="2" fillId="0" borderId="0" xfId="0" applyFont="1" applyFill="1" applyAlignment="1">
      <alignment horizontal="left" vertical="center" wrapText="1"/>
    </xf>
    <xf numFmtId="0" fontId="8" fillId="0" borderId="0" xfId="0" applyFont="1" applyFill="1" applyAlignment="1" applyProtection="1">
      <alignment/>
      <protection/>
    </xf>
    <xf numFmtId="0" fontId="2" fillId="0" borderId="0" xfId="58" applyFont="1" applyFill="1" applyBorder="1" applyAlignment="1" applyProtection="1">
      <alignment horizontal="right"/>
      <protection/>
    </xf>
    <xf numFmtId="0" fontId="2" fillId="0" borderId="20" xfId="58" applyFont="1" applyFill="1" applyBorder="1" applyAlignment="1" applyProtection="1">
      <alignment readingOrder="1"/>
      <protection/>
    </xf>
    <xf numFmtId="0" fontId="2" fillId="0" borderId="20" xfId="58" applyFont="1" applyFill="1" applyBorder="1" applyAlignment="1" applyProtection="1">
      <alignment wrapText="1" readingOrder="1"/>
      <protection/>
    </xf>
    <xf numFmtId="0" fontId="2" fillId="0" borderId="0" xfId="58" applyFont="1" applyFill="1" applyProtection="1">
      <alignment/>
      <protection/>
    </xf>
    <xf numFmtId="0" fontId="77" fillId="0" borderId="0" xfId="54" applyFont="1" applyFill="1" applyAlignment="1" applyProtection="1">
      <alignment/>
      <protection locked="0"/>
    </xf>
    <xf numFmtId="0" fontId="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protection/>
    </xf>
    <xf numFmtId="0" fontId="2" fillId="0" borderId="60" xfId="0" applyFont="1" applyFill="1" applyBorder="1" applyAlignment="1" applyProtection="1">
      <alignment vertical="top" wrapText="1"/>
      <protection locked="0"/>
    </xf>
    <xf numFmtId="0" fontId="2" fillId="0" borderId="61" xfId="0" applyFont="1" applyFill="1" applyBorder="1" applyAlignment="1" applyProtection="1">
      <alignment vertical="top" wrapText="1"/>
      <protection locked="0"/>
    </xf>
    <xf numFmtId="0" fontId="2" fillId="0" borderId="62" xfId="0" applyFont="1" applyFill="1" applyBorder="1" applyAlignment="1" applyProtection="1">
      <alignment vertical="top" wrapText="1"/>
      <protection locked="0"/>
    </xf>
    <xf numFmtId="0" fontId="2" fillId="0" borderId="63"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0" borderId="64" xfId="0" applyFont="1" applyFill="1" applyBorder="1" applyAlignment="1" applyProtection="1">
      <alignment vertical="top" wrapText="1"/>
      <protection locked="0"/>
    </xf>
    <xf numFmtId="0" fontId="2" fillId="0" borderId="65" xfId="0" applyFont="1" applyFill="1" applyBorder="1" applyAlignment="1" applyProtection="1">
      <alignment vertical="top" wrapText="1"/>
      <protection locked="0"/>
    </xf>
    <xf numFmtId="0" fontId="2" fillId="0" borderId="66" xfId="0" applyFont="1" applyFill="1" applyBorder="1" applyAlignment="1" applyProtection="1">
      <alignment vertical="top" wrapText="1"/>
      <protection locked="0"/>
    </xf>
    <xf numFmtId="0" fontId="2" fillId="0" borderId="67" xfId="0" applyFont="1" applyFill="1" applyBorder="1" applyAlignment="1" applyProtection="1">
      <alignment vertical="top" wrapText="1"/>
      <protection locked="0"/>
    </xf>
    <xf numFmtId="0" fontId="2" fillId="0" borderId="0" xfId="0" applyFont="1" applyFill="1" applyBorder="1" applyAlignment="1" applyProtection="1">
      <alignment wrapText="1"/>
      <protection/>
    </xf>
    <xf numFmtId="0" fontId="28" fillId="0" borderId="0" xfId="0" applyFont="1" applyFill="1" applyAlignment="1" applyProtection="1">
      <alignment horizontal="left" vertical="top"/>
      <protection/>
    </xf>
    <xf numFmtId="0" fontId="0" fillId="0" borderId="0" xfId="62" applyFont="1" applyFill="1" applyAlignment="1" applyProtection="1">
      <alignment vertical="center" wrapText="1"/>
      <protection/>
    </xf>
    <xf numFmtId="0" fontId="22" fillId="0" borderId="0" xfId="62" applyFont="1" applyFill="1" applyBorder="1" applyAlignment="1" applyProtection="1">
      <alignment vertical="center" wrapText="1"/>
      <protection/>
    </xf>
    <xf numFmtId="0" fontId="2" fillId="0" borderId="0" xfId="58" applyFont="1" applyFill="1" applyBorder="1" applyAlignment="1" applyProtection="1">
      <alignment horizontal="right" vertical="center"/>
      <protection/>
    </xf>
    <xf numFmtId="0" fontId="18" fillId="0" borderId="0" xfId="58" applyFont="1" applyAlignment="1">
      <alignment vertical="center"/>
      <protection/>
    </xf>
    <xf numFmtId="0" fontId="0" fillId="0" borderId="0" xfId="58" applyAlignment="1">
      <alignment vertical="top" wrapText="1"/>
      <protection/>
    </xf>
    <xf numFmtId="0" fontId="0" fillId="0" borderId="0" xfId="58" applyAlignment="1">
      <alignment horizontal="left" vertical="center" wrapText="1"/>
      <protection/>
    </xf>
    <xf numFmtId="0" fontId="6" fillId="0" borderId="0" xfId="58" applyFont="1" applyFill="1" applyProtection="1">
      <alignment/>
      <protection/>
    </xf>
    <xf numFmtId="0" fontId="2" fillId="0" borderId="0" xfId="58" applyFont="1" applyFill="1" applyAlignment="1" applyProtection="1">
      <alignment vertical="center"/>
      <protection/>
    </xf>
    <xf numFmtId="0" fontId="2" fillId="0" borderId="0" xfId="58" applyFont="1" applyFill="1" applyBorder="1" applyAlignment="1" applyProtection="1">
      <alignment horizontal="center" vertical="center"/>
      <protection/>
    </xf>
    <xf numFmtId="0" fontId="2" fillId="0" borderId="0" xfId="58" applyFont="1" applyFill="1" applyProtection="1">
      <alignment/>
      <protection locked="0"/>
    </xf>
    <xf numFmtId="0" fontId="23" fillId="0" borderId="0" xfId="58" applyFont="1" applyFill="1" applyBorder="1" applyAlignment="1" applyProtection="1">
      <alignment horizontal="right" vertical="center"/>
      <protection/>
    </xf>
    <xf numFmtId="0" fontId="2" fillId="0" borderId="0" xfId="58" applyFont="1" applyFill="1" applyBorder="1" applyAlignment="1" applyProtection="1">
      <alignment horizontal="left" vertical="center" wrapText="1"/>
      <protection/>
    </xf>
    <xf numFmtId="0" fontId="0" fillId="0" borderId="0" xfId="58" applyAlignment="1">
      <alignment/>
      <protection/>
    </xf>
    <xf numFmtId="0" fontId="2" fillId="0" borderId="53" xfId="58" applyFont="1" applyFill="1" applyBorder="1" applyAlignment="1" applyProtection="1">
      <alignment horizontal="left" vertical="center" wrapText="1"/>
      <protection/>
    </xf>
    <xf numFmtId="0" fontId="7" fillId="0" borderId="0" xfId="58" applyFont="1" applyFill="1" applyBorder="1" applyAlignment="1" applyProtection="1">
      <alignment vertical="center"/>
      <protection/>
    </xf>
    <xf numFmtId="0" fontId="7" fillId="0" borderId="0" xfId="58" applyFont="1" applyFill="1" applyBorder="1" applyAlignment="1" applyProtection="1">
      <alignment horizontal="left" vertical="center" wrapText="1"/>
      <protection/>
    </xf>
    <xf numFmtId="0" fontId="2" fillId="0" borderId="0" xfId="58" applyFont="1" applyFill="1" applyAlignment="1" applyProtection="1">
      <alignment horizontal="left"/>
      <protection/>
    </xf>
    <xf numFmtId="0" fontId="2" fillId="0" borderId="0" xfId="58" applyFont="1" applyFill="1" applyAlignment="1" applyProtection="1">
      <alignment horizontal="right"/>
      <protection/>
    </xf>
    <xf numFmtId="0" fontId="7" fillId="0" borderId="68" xfId="62" applyFont="1" applyFill="1" applyBorder="1" applyAlignment="1" applyProtection="1">
      <alignment horizontal="left" vertical="center"/>
      <protection/>
    </xf>
    <xf numFmtId="0" fontId="7" fillId="0" borderId="69" xfId="62" applyFont="1" applyFill="1" applyBorder="1" applyAlignment="1" applyProtection="1">
      <alignment horizontal="center" vertical="center"/>
      <protection/>
    </xf>
    <xf numFmtId="0" fontId="7" fillId="0" borderId="70" xfId="62" applyFont="1" applyFill="1" applyBorder="1" applyAlignment="1" applyProtection="1">
      <alignment horizontal="center" vertical="center" wrapText="1"/>
      <protection/>
    </xf>
    <xf numFmtId="0" fontId="7" fillId="0" borderId="0" xfId="62" applyFont="1" applyFill="1" applyBorder="1" applyAlignment="1" applyProtection="1">
      <alignment horizontal="center" vertical="center" wrapText="1"/>
      <protection/>
    </xf>
    <xf numFmtId="0" fontId="18" fillId="0" borderId="0" xfId="62" applyFont="1" applyFill="1" applyBorder="1" applyAlignment="1" applyProtection="1">
      <alignment/>
      <protection/>
    </xf>
    <xf numFmtId="0" fontId="2" fillId="0" borderId="71" xfId="62" applyFont="1" applyFill="1" applyBorder="1" applyAlignment="1" applyProtection="1">
      <alignment horizontal="right" vertical="center" wrapText="1"/>
      <protection locked="0"/>
    </xf>
    <xf numFmtId="0" fontId="2" fillId="0" borderId="72" xfId="62" applyFont="1" applyFill="1" applyBorder="1" applyAlignment="1" applyProtection="1">
      <alignment horizontal="left" vertical="center" wrapText="1"/>
      <protection locked="0"/>
    </xf>
    <xf numFmtId="0" fontId="2" fillId="0" borderId="73" xfId="62" applyNumberFormat="1" applyFont="1" applyFill="1" applyBorder="1" applyAlignment="1" applyProtection="1">
      <alignment vertical="center" wrapText="1"/>
      <protection locked="0"/>
    </xf>
    <xf numFmtId="0" fontId="0" fillId="0" borderId="0" xfId="62" applyFill="1" applyBorder="1" applyAlignment="1" applyProtection="1">
      <alignment vertical="center"/>
      <protection/>
    </xf>
    <xf numFmtId="0" fontId="2" fillId="0" borderId="54" xfId="62" applyFont="1" applyFill="1" applyBorder="1" applyAlignment="1" applyProtection="1">
      <alignment horizontal="right" vertical="center" wrapText="1"/>
      <protection locked="0"/>
    </xf>
    <xf numFmtId="0" fontId="2" fillId="0" borderId="74" xfId="62" applyFont="1" applyFill="1" applyBorder="1" applyAlignment="1" applyProtection="1">
      <alignment horizontal="left" vertical="center" wrapText="1"/>
      <protection locked="0"/>
    </xf>
    <xf numFmtId="0" fontId="2" fillId="0" borderId="75" xfId="62" applyNumberFormat="1" applyFont="1" applyFill="1" applyBorder="1" applyAlignment="1" applyProtection="1">
      <alignment vertical="center" wrapText="1"/>
      <protection locked="0"/>
    </xf>
    <xf numFmtId="0" fontId="2" fillId="0" borderId="76" xfId="62" applyFont="1" applyFill="1" applyBorder="1" applyAlignment="1" applyProtection="1">
      <alignment horizontal="right" vertical="center" wrapText="1"/>
      <protection locked="0"/>
    </xf>
    <xf numFmtId="0" fontId="2" fillId="0" borderId="77" xfId="62" applyNumberFormat="1" applyFont="1" applyFill="1" applyBorder="1" applyAlignment="1" applyProtection="1">
      <alignment vertical="center" wrapText="1"/>
      <protection locked="0"/>
    </xf>
    <xf numFmtId="0" fontId="2" fillId="0" borderId="78" xfId="62" applyFont="1" applyFill="1" applyBorder="1" applyAlignment="1" applyProtection="1">
      <alignment horizontal="left" vertical="center" wrapText="1"/>
      <protection locked="0"/>
    </xf>
    <xf numFmtId="0" fontId="2" fillId="0" borderId="57" xfId="62" applyFont="1" applyFill="1" applyBorder="1" applyAlignment="1" applyProtection="1">
      <alignment horizontal="right" vertical="center" wrapText="1"/>
      <protection locked="0"/>
    </xf>
    <xf numFmtId="0" fontId="2" fillId="0" borderId="79" xfId="62" applyNumberFormat="1" applyFont="1" applyFill="1" applyBorder="1" applyAlignment="1" applyProtection="1">
      <alignment vertical="center" wrapText="1"/>
      <protection locked="0"/>
    </xf>
    <xf numFmtId="0" fontId="0" fillId="0" borderId="0" xfId="58" applyAlignment="1">
      <alignment horizontal="left"/>
      <protection/>
    </xf>
    <xf numFmtId="0" fontId="2" fillId="0" borderId="0" xfId="62" applyFont="1" applyFill="1" applyBorder="1" applyAlignment="1" applyProtection="1">
      <alignment horizontal="center" vertical="center" wrapText="1"/>
      <protection/>
    </xf>
    <xf numFmtId="0" fontId="2" fillId="0" borderId="0" xfId="62" applyFont="1" applyFill="1" applyBorder="1" applyAlignment="1" applyProtection="1">
      <alignment vertical="center"/>
      <protection/>
    </xf>
    <xf numFmtId="0" fontId="2" fillId="0" borderId="0" xfId="62" applyFont="1" applyFill="1" applyBorder="1" applyAlignment="1" applyProtection="1">
      <alignment vertical="center" wrapText="1"/>
      <protection/>
    </xf>
    <xf numFmtId="0" fontId="2" fillId="0" borderId="19" xfId="62" applyFont="1" applyFill="1" applyBorder="1" applyAlignment="1" applyProtection="1">
      <alignment horizontal="center" vertical="center"/>
      <protection locked="0"/>
    </xf>
    <xf numFmtId="0" fontId="2" fillId="0" borderId="0" xfId="58" applyFont="1" applyFill="1" applyBorder="1" applyAlignment="1" applyProtection="1">
      <alignment horizontal="right" vertical="top"/>
      <protection/>
    </xf>
    <xf numFmtId="0" fontId="7" fillId="0" borderId="0" xfId="58" applyFont="1" applyFill="1" applyBorder="1" applyAlignment="1" applyProtection="1">
      <alignment vertical="top"/>
      <protection/>
    </xf>
    <xf numFmtId="0" fontId="7" fillId="0" borderId="27" xfId="62" applyFont="1" applyFill="1" applyBorder="1" applyAlignment="1" applyProtection="1">
      <alignment horizontal="center" vertical="center"/>
      <protection/>
    </xf>
    <xf numFmtId="0" fontId="7" fillId="0" borderId="27" xfId="62" applyFont="1" applyFill="1" applyBorder="1" applyAlignment="1" applyProtection="1">
      <alignment horizontal="center" vertical="center" wrapText="1"/>
      <protection/>
    </xf>
    <xf numFmtId="0" fontId="7" fillId="0" borderId="28" xfId="62" applyFont="1" applyFill="1" applyBorder="1" applyAlignment="1" applyProtection="1">
      <alignment horizontal="center" vertical="center" wrapText="1"/>
      <protection/>
    </xf>
    <xf numFmtId="0" fontId="2" fillId="0" borderId="61" xfId="62" applyNumberFormat="1" applyFont="1" applyFill="1" applyBorder="1" applyAlignment="1" applyProtection="1">
      <alignment vertical="center" wrapText="1"/>
      <protection locked="0"/>
    </xf>
    <xf numFmtId="0" fontId="2" fillId="0" borderId="0" xfId="62" applyFont="1" applyFill="1" applyAlignment="1" applyProtection="1">
      <alignment horizontal="left"/>
      <protection locked="0"/>
    </xf>
    <xf numFmtId="0" fontId="2" fillId="0" borderId="22" xfId="62" applyNumberFormat="1" applyFont="1" applyFill="1" applyBorder="1" applyAlignment="1" applyProtection="1">
      <alignment vertical="center" wrapText="1"/>
      <protection locked="0"/>
    </xf>
    <xf numFmtId="0" fontId="2" fillId="0" borderId="80" xfId="62" applyFont="1" applyFill="1" applyBorder="1" applyAlignment="1" applyProtection="1">
      <alignment horizontal="right" vertical="center" wrapText="1"/>
      <protection locked="0"/>
    </xf>
    <xf numFmtId="0" fontId="2" fillId="0" borderId="81" xfId="62" applyFont="1" applyFill="1" applyBorder="1" applyAlignment="1" applyProtection="1">
      <alignment horizontal="right" vertical="center" wrapText="1"/>
      <protection locked="0"/>
    </xf>
    <xf numFmtId="0" fontId="2" fillId="0" borderId="53" xfId="62" applyFont="1" applyFill="1" applyBorder="1" applyAlignment="1" applyProtection="1">
      <alignment horizontal="left" vertical="center" wrapText="1"/>
      <protection locked="0"/>
    </xf>
    <xf numFmtId="0" fontId="2" fillId="0" borderId="82" xfId="62" applyNumberFormat="1" applyFont="1" applyFill="1" applyBorder="1" applyAlignment="1" applyProtection="1">
      <alignment vertical="center" wrapText="1"/>
      <protection locked="0"/>
    </xf>
    <xf numFmtId="0" fontId="2" fillId="0" borderId="24" xfId="62" applyNumberFormat="1" applyFont="1" applyFill="1" applyBorder="1" applyAlignment="1" applyProtection="1">
      <alignment vertical="center" wrapText="1"/>
      <protection locked="0"/>
    </xf>
    <xf numFmtId="0" fontId="7" fillId="0" borderId="21" xfId="58" applyFont="1" applyFill="1" applyBorder="1" applyAlignment="1" applyProtection="1">
      <alignment horizontal="center" vertical="center"/>
      <protection/>
    </xf>
    <xf numFmtId="0" fontId="7" fillId="0" borderId="21" xfId="58" applyFont="1" applyFill="1" applyBorder="1" applyAlignment="1" applyProtection="1">
      <alignment horizontal="center" vertical="center" wrapText="1" readingOrder="1"/>
      <protection/>
    </xf>
    <xf numFmtId="0" fontId="7" fillId="0" borderId="83" xfId="58" applyFont="1" applyFill="1" applyBorder="1" applyAlignment="1" applyProtection="1">
      <alignment horizontal="center" vertical="center" wrapText="1" readingOrder="1"/>
      <protection/>
    </xf>
    <xf numFmtId="0" fontId="7" fillId="0" borderId="0" xfId="58" applyFont="1" applyFill="1" applyAlignment="1" applyProtection="1">
      <alignment vertical="center"/>
      <protection/>
    </xf>
    <xf numFmtId="0" fontId="2" fillId="0" borderId="21" xfId="58" applyFont="1" applyFill="1" applyBorder="1" applyAlignment="1" applyProtection="1">
      <alignment horizontal="right" vertical="center"/>
      <protection/>
    </xf>
    <xf numFmtId="0" fontId="2" fillId="0" borderId="84" xfId="58" applyFont="1" applyFill="1" applyBorder="1" applyAlignment="1" applyProtection="1">
      <alignment horizontal="center" vertical="center" wrapText="1" readingOrder="1"/>
      <protection locked="0"/>
    </xf>
    <xf numFmtId="0" fontId="2" fillId="0" borderId="85" xfId="58" applyFont="1" applyFill="1" applyBorder="1" applyAlignment="1" applyProtection="1">
      <alignment horizontal="center" vertical="center" wrapText="1" readingOrder="1"/>
      <protection locked="0"/>
    </xf>
    <xf numFmtId="0" fontId="7" fillId="0" borderId="86" xfId="58" applyFont="1" applyFill="1" applyBorder="1" applyAlignment="1" applyProtection="1">
      <alignment horizontal="center" vertical="center"/>
      <protection/>
    </xf>
    <xf numFmtId="0" fontId="0" fillId="0" borderId="87" xfId="58" applyFill="1" applyBorder="1" applyAlignment="1" applyProtection="1">
      <alignment horizontal="left" vertical="top" wrapText="1" readingOrder="1"/>
      <protection/>
    </xf>
    <xf numFmtId="0" fontId="0" fillId="0" borderId="88" xfId="58" applyFill="1" applyBorder="1" applyAlignment="1" applyProtection="1">
      <alignment horizontal="left" vertical="top" wrapText="1" readingOrder="1"/>
      <protection/>
    </xf>
    <xf numFmtId="0" fontId="2" fillId="0" borderId="18" xfId="58" applyFont="1" applyFill="1" applyBorder="1" applyAlignment="1" applyProtection="1">
      <alignment horizontal="center" vertical="center" wrapText="1" readingOrder="1"/>
      <protection locked="0"/>
    </xf>
    <xf numFmtId="0" fontId="2" fillId="0" borderId="89" xfId="58" applyFont="1" applyFill="1" applyBorder="1" applyAlignment="1" applyProtection="1">
      <alignment horizontal="center" vertical="center" wrapText="1" readingOrder="1"/>
      <protection locked="0"/>
    </xf>
    <xf numFmtId="0" fontId="2" fillId="0" borderId="90" xfId="58" applyFont="1" applyFill="1" applyBorder="1" applyAlignment="1" applyProtection="1">
      <alignment horizontal="center" vertical="center" wrapText="1" readingOrder="1"/>
      <protection locked="0"/>
    </xf>
    <xf numFmtId="0" fontId="2" fillId="0" borderId="91" xfId="58" applyFont="1" applyFill="1" applyBorder="1" applyAlignment="1" applyProtection="1">
      <alignment horizontal="center" vertical="center" wrapText="1" readingOrder="1"/>
      <protection locked="0"/>
    </xf>
    <xf numFmtId="0" fontId="2" fillId="0" borderId="88" xfId="58" applyFont="1" applyFill="1" applyBorder="1" applyAlignment="1" applyProtection="1">
      <alignment horizontal="center" vertical="center" wrapText="1" readingOrder="1"/>
      <protection locked="0"/>
    </xf>
    <xf numFmtId="0" fontId="2" fillId="0" borderId="92" xfId="58" applyFont="1" applyFill="1" applyBorder="1" applyAlignment="1" applyProtection="1">
      <alignment horizontal="center" vertical="center" wrapText="1" readingOrder="1"/>
      <protection locked="0"/>
    </xf>
    <xf numFmtId="0" fontId="7" fillId="0" borderId="12" xfId="58" applyFont="1" applyFill="1" applyBorder="1" applyAlignment="1" applyProtection="1">
      <alignment horizontal="right" vertical="center" wrapText="1" readingOrder="1"/>
      <protection/>
    </xf>
    <xf numFmtId="0" fontId="7" fillId="0" borderId="19" xfId="58" applyFont="1" applyFill="1" applyBorder="1" applyAlignment="1" applyProtection="1">
      <alignment horizontal="center" vertical="center" wrapText="1" readingOrder="1"/>
      <protection locked="0"/>
    </xf>
    <xf numFmtId="0" fontId="7" fillId="0" borderId="91" xfId="58" applyFont="1" applyFill="1" applyBorder="1" applyAlignment="1" applyProtection="1">
      <alignment horizontal="center" vertical="center" wrapText="1" readingOrder="1"/>
      <protection locked="0"/>
    </xf>
    <xf numFmtId="0" fontId="2" fillId="0" borderId="0" xfId="58" applyFont="1" applyFill="1" applyBorder="1" applyAlignment="1" applyProtection="1">
      <alignment horizontal="left" vertical="center"/>
      <protection/>
    </xf>
    <xf numFmtId="0" fontId="10" fillId="0" borderId="0" xfId="62" applyFont="1" applyFill="1" applyBorder="1" applyAlignment="1" applyProtection="1">
      <alignment vertical="center"/>
      <protection/>
    </xf>
    <xf numFmtId="0" fontId="2" fillId="0" borderId="0" xfId="62" applyFont="1" applyFill="1" applyAlignment="1" applyProtection="1">
      <alignment/>
      <protection/>
    </xf>
    <xf numFmtId="0" fontId="2" fillId="0" borderId="20" xfId="62" applyFont="1" applyFill="1" applyBorder="1" applyAlignment="1" applyProtection="1">
      <alignment horizontal="left" vertical="center"/>
      <protection/>
    </xf>
    <xf numFmtId="0" fontId="2" fillId="0" borderId="93" xfId="58" applyFont="1" applyFill="1" applyBorder="1" applyAlignment="1" applyProtection="1">
      <alignment horizontal="center" vertical="center" wrapText="1" readingOrder="1"/>
      <protection locked="0"/>
    </xf>
    <xf numFmtId="0" fontId="2" fillId="0" borderId="94" xfId="58" applyFont="1" applyFill="1" applyBorder="1" applyAlignment="1" applyProtection="1">
      <alignment horizontal="center" vertical="center" wrapText="1" readingOrder="1"/>
      <protection locked="0"/>
    </xf>
    <xf numFmtId="0" fontId="2" fillId="0" borderId="15" xfId="0" applyFont="1" applyFill="1" applyBorder="1" applyAlignment="1" applyProtection="1">
      <alignment/>
      <protection/>
    </xf>
    <xf numFmtId="166" fontId="7" fillId="0" borderId="0" xfId="0" applyNumberFormat="1" applyFont="1" applyFill="1" applyBorder="1" applyAlignment="1" applyProtection="1">
      <alignment vertical="center"/>
      <protection/>
    </xf>
    <xf numFmtId="0" fontId="7" fillId="0" borderId="15" xfId="0" applyFont="1" applyFill="1" applyBorder="1" applyAlignment="1" applyProtection="1">
      <alignment horizontal="left" vertical="top" wrapText="1"/>
      <protection/>
    </xf>
    <xf numFmtId="0" fontId="7" fillId="0" borderId="86" xfId="0" applyFont="1" applyFill="1" applyBorder="1" applyAlignment="1" applyProtection="1">
      <alignment horizontal="center" vertical="center" wrapText="1" readingOrder="1"/>
      <protection locked="0"/>
    </xf>
    <xf numFmtId="0" fontId="0" fillId="0" borderId="0" xfId="58" applyBorder="1" applyAlignment="1" applyProtection="1">
      <alignment horizontal="left" vertical="top"/>
      <protection/>
    </xf>
    <xf numFmtId="0" fontId="0" fillId="0" borderId="0" xfId="58" applyBorder="1" applyAlignment="1" applyProtection="1">
      <alignment horizontal="left" vertical="top" wrapText="1"/>
      <protection/>
    </xf>
    <xf numFmtId="0" fontId="0" fillId="0" borderId="0" xfId="58" applyBorder="1" applyAlignment="1" applyProtection="1">
      <alignment horizontal="center" vertical="center" wrapText="1"/>
      <protection/>
    </xf>
    <xf numFmtId="0" fontId="2" fillId="0" borderId="0" xfId="62" applyNumberFormat="1" applyFont="1" applyFill="1" applyBorder="1" applyAlignment="1" applyProtection="1">
      <alignment vertical="top" wrapText="1"/>
      <protection/>
    </xf>
    <xf numFmtId="0" fontId="7" fillId="0" borderId="0" xfId="58" applyFont="1" applyFill="1" applyBorder="1" applyAlignment="1" applyProtection="1">
      <alignment horizontal="left" vertical="top" wrapText="1"/>
      <protection/>
    </xf>
    <xf numFmtId="0" fontId="0" fillId="0" borderId="0" xfId="58" applyAlignment="1" applyProtection="1">
      <alignment/>
      <protection/>
    </xf>
    <xf numFmtId="0" fontId="10" fillId="0" borderId="0" xfId="62"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top" wrapText="1"/>
      <protection/>
    </xf>
    <xf numFmtId="0" fontId="2" fillId="0" borderId="0" xfId="0" applyFont="1" applyFill="1" applyAlignment="1">
      <alignment wrapText="1"/>
    </xf>
    <xf numFmtId="0" fontId="7" fillId="0" borderId="0" xfId="0" applyFont="1" applyFill="1" applyAlignment="1">
      <alignment vertical="top" wrapText="1"/>
    </xf>
    <xf numFmtId="0" fontId="0" fillId="0" borderId="0" xfId="0" applyFill="1" applyAlignment="1">
      <alignment/>
    </xf>
    <xf numFmtId="0" fontId="2" fillId="0" borderId="0" xfId="0" applyFont="1" applyFill="1" applyAlignment="1">
      <alignment vertical="top" wrapText="1"/>
    </xf>
    <xf numFmtId="0" fontId="7" fillId="0" borderId="0" xfId="0" applyFont="1" applyFill="1" applyAlignment="1">
      <alignment wrapText="1"/>
    </xf>
    <xf numFmtId="0" fontId="0" fillId="0" borderId="0" xfId="0" applyFill="1" applyAlignment="1">
      <alignment vertical="top"/>
    </xf>
    <xf numFmtId="0" fontId="0" fillId="0" borderId="0" xfId="0" applyAlignment="1">
      <alignment wrapText="1"/>
    </xf>
    <xf numFmtId="0" fontId="2" fillId="0" borderId="0" xfId="0" applyNumberFormat="1" applyFont="1" applyFill="1" applyBorder="1" applyAlignment="1" applyProtection="1">
      <alignment vertical="center" wrapText="1" readingOrder="1"/>
      <protection/>
    </xf>
    <xf numFmtId="0" fontId="5" fillId="0" borderId="0" xfId="0" applyFont="1" applyFill="1" applyAlignment="1">
      <alignment vertical="top" wrapText="1"/>
    </xf>
    <xf numFmtId="0" fontId="0" fillId="0" borderId="0" xfId="0" applyFill="1" applyAlignment="1">
      <alignment vertical="top" wrapText="1"/>
    </xf>
    <xf numFmtId="0" fontId="2" fillId="0" borderId="0" xfId="0" applyFont="1" applyFill="1" applyBorder="1" applyAlignment="1">
      <alignment wrapText="1"/>
    </xf>
    <xf numFmtId="0" fontId="2" fillId="0" borderId="33" xfId="0" applyFont="1" applyFill="1" applyBorder="1" applyAlignment="1" applyProtection="1">
      <alignment vertical="center" wrapText="1" readingOrder="1"/>
      <protection/>
    </xf>
    <xf numFmtId="0" fontId="2" fillId="0" borderId="84" xfId="0" applyFont="1" applyFill="1" applyBorder="1" applyAlignment="1" applyProtection="1">
      <alignment vertical="center" wrapText="1" readingOrder="1"/>
      <protection/>
    </xf>
    <xf numFmtId="0" fontId="0" fillId="0" borderId="0" xfId="0" applyAlignment="1">
      <alignment/>
    </xf>
    <xf numFmtId="0" fontId="2" fillId="0" borderId="0" xfId="0" applyFont="1" applyAlignment="1">
      <alignment vertical="top"/>
    </xf>
    <xf numFmtId="0" fontId="76" fillId="0" borderId="0" xfId="0" applyFont="1" applyFill="1" applyAlignment="1">
      <alignment wrapText="1"/>
    </xf>
    <xf numFmtId="0" fontId="20" fillId="0" borderId="0" xfId="0" applyFont="1" applyFill="1" applyAlignment="1">
      <alignment horizontal="center"/>
    </xf>
    <xf numFmtId="0" fontId="21" fillId="0" borderId="0" xfId="0" applyFont="1" applyFill="1" applyAlignment="1">
      <alignment horizontal="center"/>
    </xf>
    <xf numFmtId="0" fontId="76" fillId="0" borderId="0" xfId="0" applyFont="1" applyFill="1" applyAlignment="1">
      <alignment vertical="top" wrapText="1"/>
    </xf>
    <xf numFmtId="0" fontId="0" fillId="0" borderId="0" xfId="0" applyFill="1" applyAlignment="1">
      <alignment wrapText="1"/>
    </xf>
    <xf numFmtId="0" fontId="20" fillId="0" borderId="0" xfId="0" applyFont="1" applyFill="1" applyAlignment="1" applyProtection="1">
      <alignment horizontal="center" vertical="center"/>
      <protection/>
    </xf>
    <xf numFmtId="0" fontId="0" fillId="0" borderId="0" xfId="0" applyFont="1" applyFill="1" applyAlignment="1" applyProtection="1">
      <alignment/>
      <protection/>
    </xf>
    <xf numFmtId="0" fontId="2" fillId="0" borderId="33" xfId="0" applyFont="1" applyFill="1" applyBorder="1" applyAlignment="1" applyProtection="1">
      <alignment vertical="center" wrapText="1" readingOrder="1"/>
      <protection locked="0"/>
    </xf>
    <xf numFmtId="0" fontId="2" fillId="0" borderId="95" xfId="0" applyFont="1" applyFill="1" applyBorder="1" applyAlignment="1" applyProtection="1">
      <alignment vertical="center" wrapText="1" readingOrder="1"/>
      <protection locked="0"/>
    </xf>
    <xf numFmtId="0" fontId="0" fillId="0" borderId="95" xfId="0" applyFill="1" applyBorder="1" applyAlignment="1" applyProtection="1">
      <alignment vertical="center" wrapText="1" readingOrder="1"/>
      <protection locked="0"/>
    </xf>
    <xf numFmtId="0" fontId="0" fillId="0" borderId="84" xfId="0" applyFill="1" applyBorder="1" applyAlignment="1" applyProtection="1">
      <alignment vertical="center" wrapText="1" readingOrder="1"/>
      <protection locked="0"/>
    </xf>
    <xf numFmtId="0" fontId="2" fillId="0" borderId="33" xfId="0" applyFont="1" applyFill="1" applyBorder="1" applyAlignment="1" applyProtection="1">
      <alignment/>
      <protection locked="0"/>
    </xf>
    <xf numFmtId="0" fontId="2" fillId="0" borderId="95" xfId="0" applyFont="1" applyFill="1" applyBorder="1" applyAlignment="1" applyProtection="1">
      <alignment/>
      <protection locked="0"/>
    </xf>
    <xf numFmtId="0" fontId="2" fillId="0" borderId="84" xfId="0" applyFont="1" applyFill="1" applyBorder="1" applyAlignment="1" applyProtection="1">
      <alignment/>
      <protection locked="0"/>
    </xf>
    <xf numFmtId="0" fontId="2" fillId="0" borderId="17" xfId="0" applyFont="1" applyFill="1" applyBorder="1" applyAlignment="1" applyProtection="1">
      <alignment vertical="center"/>
      <protection locked="0"/>
    </xf>
    <xf numFmtId="0" fontId="2" fillId="0" borderId="84" xfId="0" applyFont="1" applyFill="1" applyBorder="1" applyAlignment="1" applyProtection="1">
      <alignment vertical="center" wrapText="1" readingOrder="1"/>
      <protection locked="0"/>
    </xf>
    <xf numFmtId="166" fontId="2" fillId="0" borderId="33" xfId="0" applyNumberFormat="1" applyFont="1" applyFill="1" applyBorder="1" applyAlignment="1" applyProtection="1">
      <alignment/>
      <protection locked="0"/>
    </xf>
    <xf numFmtId="166" fontId="2" fillId="0" borderId="95" xfId="0" applyNumberFormat="1" applyFont="1" applyFill="1" applyBorder="1" applyAlignment="1" applyProtection="1">
      <alignment/>
      <protection locked="0"/>
    </xf>
    <xf numFmtId="166" fontId="2" fillId="0" borderId="84" xfId="0" applyNumberFormat="1" applyFont="1" applyFill="1" applyBorder="1" applyAlignment="1" applyProtection="1">
      <alignment/>
      <protection locked="0"/>
    </xf>
    <xf numFmtId="166" fontId="0" fillId="0" borderId="95" xfId="0" applyNumberFormat="1" applyFill="1" applyBorder="1" applyAlignment="1" applyProtection="1">
      <alignment/>
      <protection locked="0"/>
    </xf>
    <xf numFmtId="166" fontId="0" fillId="0" borderId="84" xfId="0" applyNumberFormat="1" applyFill="1" applyBorder="1" applyAlignment="1" applyProtection="1">
      <alignment/>
      <protection locked="0"/>
    </xf>
    <xf numFmtId="0" fontId="6" fillId="0" borderId="0" xfId="0" applyFont="1" applyFill="1" applyAlignment="1" applyProtection="1">
      <alignment horizontal="left"/>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wrapText="1" readingOrder="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7" xfId="58" applyFont="1" applyFill="1" applyBorder="1" applyAlignment="1" applyProtection="1">
      <alignment horizontal="left" vertical="center" wrapText="1"/>
      <protection locked="0"/>
    </xf>
    <xf numFmtId="0" fontId="7" fillId="0" borderId="18" xfId="58" applyFont="1" applyFill="1" applyBorder="1" applyAlignment="1" applyProtection="1">
      <alignment horizontal="left" vertical="center" wrapText="1"/>
      <protection locked="0"/>
    </xf>
    <xf numFmtId="0" fontId="7" fillId="0" borderId="16" xfId="58" applyFont="1" applyFill="1" applyBorder="1" applyAlignment="1" applyProtection="1">
      <alignment horizontal="left" vertical="center" wrapText="1"/>
      <protection locked="0"/>
    </xf>
    <xf numFmtId="0" fontId="7" fillId="0" borderId="0" xfId="0" applyFont="1" applyFill="1" applyBorder="1" applyAlignment="1" applyProtection="1">
      <alignment horizontal="left" wrapText="1"/>
      <protection/>
    </xf>
    <xf numFmtId="0" fontId="2" fillId="0" borderId="20" xfId="0" applyFont="1" applyFill="1" applyBorder="1" applyAlignment="1" applyProtection="1">
      <alignment horizontal="left" wrapText="1" readingOrder="1"/>
      <protection/>
    </xf>
    <xf numFmtId="0" fontId="0" fillId="0" borderId="20" xfId="0" applyBorder="1" applyAlignment="1">
      <alignment/>
    </xf>
    <xf numFmtId="0" fontId="2" fillId="0" borderId="0" xfId="0" applyFont="1" applyFill="1" applyBorder="1" applyAlignment="1" applyProtection="1">
      <alignment horizontal="left" wrapText="1"/>
      <protection/>
    </xf>
    <xf numFmtId="0" fontId="2" fillId="0" borderId="14" xfId="0" applyFont="1" applyFill="1" applyBorder="1" applyAlignment="1" applyProtection="1">
      <alignment horizontal="left" wrapText="1"/>
      <protection/>
    </xf>
    <xf numFmtId="0" fontId="7" fillId="0" borderId="96"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left" vertical="center" wrapText="1"/>
      <protection locked="0"/>
    </xf>
    <xf numFmtId="0" fontId="7" fillId="0" borderId="97" xfId="0" applyFont="1" applyFill="1" applyBorder="1" applyAlignment="1" applyProtection="1">
      <alignment horizontal="left" vertical="center" wrapText="1"/>
      <protection locked="0"/>
    </xf>
    <xf numFmtId="0" fontId="2" fillId="0" borderId="0" xfId="0" applyFont="1" applyFill="1" applyAlignment="1" applyProtection="1">
      <alignment horizontal="left" wrapText="1"/>
      <protection/>
    </xf>
    <xf numFmtId="0" fontId="7" fillId="0" borderId="17" xfId="0" applyFont="1" applyFill="1" applyBorder="1" applyAlignment="1" applyProtection="1">
      <alignment horizontal="left" vertical="top" wrapText="1"/>
      <protection locked="0"/>
    </xf>
    <xf numFmtId="0" fontId="2" fillId="0" borderId="0" xfId="0" applyFont="1" applyFill="1" applyAlignment="1" applyProtection="1">
      <alignment horizontal="left" wrapText="1" readingOrder="1"/>
      <protection/>
    </xf>
    <xf numFmtId="0" fontId="2" fillId="0" borderId="0" xfId="0" applyFont="1" applyFill="1" applyAlignment="1" applyProtection="1">
      <alignment horizontal="right" vertical="center" wrapText="1"/>
      <protection/>
    </xf>
    <xf numFmtId="0" fontId="7" fillId="0" borderId="96"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center" wrapText="1" readingOrder="1"/>
      <protection/>
    </xf>
    <xf numFmtId="0" fontId="7" fillId="0" borderId="21" xfId="0" applyFont="1" applyFill="1" applyBorder="1" applyAlignment="1" applyProtection="1">
      <alignment horizontal="left" vertical="center" wrapText="1" readingOrder="1"/>
      <protection/>
    </xf>
    <xf numFmtId="0" fontId="7" fillId="0" borderId="22" xfId="0" applyFont="1" applyFill="1" applyBorder="1" applyAlignment="1" applyProtection="1">
      <alignment horizontal="left" vertical="center" wrapText="1" readingOrder="1"/>
      <protection locked="0"/>
    </xf>
    <xf numFmtId="0" fontId="7" fillId="0" borderId="97" xfId="0" applyFont="1" applyFill="1" applyBorder="1" applyAlignment="1" applyProtection="1">
      <alignment horizontal="left" vertical="center" wrapText="1" readingOrder="1"/>
      <protection locked="0"/>
    </xf>
    <xf numFmtId="0" fontId="7" fillId="0" borderId="90" xfId="0" applyFont="1" applyFill="1" applyBorder="1" applyAlignment="1" applyProtection="1">
      <alignment horizontal="left" vertical="center" wrapText="1" readingOrder="1"/>
      <protection locked="0"/>
    </xf>
    <xf numFmtId="0" fontId="7" fillId="0" borderId="96" xfId="0" applyFont="1" applyFill="1" applyBorder="1" applyAlignment="1" applyProtection="1">
      <alignment horizontal="left" vertical="center" wrapText="1" readingOrder="1"/>
      <protection locked="0"/>
    </xf>
    <xf numFmtId="0" fontId="2" fillId="0" borderId="0" xfId="0" applyFont="1" applyFill="1" applyAlignment="1" applyProtection="1">
      <alignment horizontal="center"/>
      <protection/>
    </xf>
    <xf numFmtId="0" fontId="2" fillId="0" borderId="98" xfId="0" applyFont="1" applyFill="1" applyBorder="1" applyAlignment="1" applyProtection="1">
      <alignment horizontal="left" wrapText="1"/>
      <protection/>
    </xf>
    <xf numFmtId="0" fontId="2" fillId="0" borderId="83" xfId="0" applyFont="1" applyFill="1" applyBorder="1" applyAlignment="1" applyProtection="1">
      <alignment horizontal="left"/>
      <protection/>
    </xf>
    <xf numFmtId="0" fontId="2" fillId="0" borderId="98" xfId="0"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quotePrefix="1">
      <alignment horizontal="center" vertical="center"/>
      <protection locked="0"/>
    </xf>
    <xf numFmtId="0" fontId="7" fillId="0" borderId="0" xfId="0" applyFont="1" applyFill="1" applyBorder="1" applyAlignment="1" applyProtection="1">
      <alignment horizontal="left" vertical="top" wrapText="1"/>
      <protection locked="0"/>
    </xf>
    <xf numFmtId="0" fontId="2" fillId="0" borderId="0" xfId="0" applyFont="1" applyFill="1" applyAlignment="1" applyProtection="1">
      <alignment horizontal="left" vertical="center"/>
      <protection/>
    </xf>
    <xf numFmtId="0" fontId="77" fillId="0" borderId="0" xfId="53" applyFont="1" applyFill="1" applyAlignment="1" applyProtection="1">
      <alignment/>
      <protection locked="0"/>
    </xf>
    <xf numFmtId="0" fontId="77" fillId="0" borderId="0" xfId="53" applyFont="1" applyAlignment="1" applyProtection="1">
      <alignment/>
      <protection locked="0"/>
    </xf>
    <xf numFmtId="0" fontId="7" fillId="0" borderId="17" xfId="0" applyFont="1" applyFill="1" applyBorder="1" applyAlignment="1" applyProtection="1">
      <alignment horizontal="center" vertical="center"/>
      <protection locked="0"/>
    </xf>
    <xf numFmtId="0" fontId="2" fillId="0" borderId="0" xfId="0" applyFont="1" applyFill="1" applyAlignment="1" applyProtection="1">
      <alignment horizontal="right" vertical="center"/>
      <protection/>
    </xf>
    <xf numFmtId="0" fontId="5" fillId="0" borderId="0" xfId="0" applyFont="1" applyFill="1" applyAlignment="1" applyProtection="1">
      <alignment horizontal="center"/>
      <protection/>
    </xf>
    <xf numFmtId="0" fontId="2" fillId="0" borderId="0" xfId="0" applyFont="1" applyFill="1" applyAlignment="1" applyProtection="1">
      <alignment horizontal="center" vertical="top"/>
      <protection/>
    </xf>
    <xf numFmtId="0" fontId="7" fillId="0" borderId="17" xfId="0" applyFont="1" applyFill="1" applyBorder="1" applyAlignment="1" applyProtection="1">
      <alignment horizontal="left" vertical="center"/>
      <protection locked="0"/>
    </xf>
    <xf numFmtId="0" fontId="0" fillId="0" borderId="17" xfId="0" applyBorder="1" applyAlignment="1" applyProtection="1">
      <alignment horizontal="left"/>
      <protection locked="0"/>
    </xf>
    <xf numFmtId="0" fontId="7" fillId="0" borderId="96" xfId="0" applyFont="1" applyFill="1" applyBorder="1" applyAlignment="1" applyProtection="1">
      <alignment horizontal="left" vertical="center"/>
      <protection locked="0"/>
    </xf>
    <xf numFmtId="0" fontId="0" fillId="0" borderId="96" xfId="0" applyBorder="1" applyAlignment="1" applyProtection="1">
      <alignment horizontal="left"/>
      <protection locked="0"/>
    </xf>
    <xf numFmtId="0" fontId="7" fillId="0" borderId="33" xfId="0" applyFont="1" applyFill="1" applyBorder="1" applyAlignment="1" applyProtection="1">
      <alignment horizontal="left" vertical="top"/>
      <protection locked="0"/>
    </xf>
    <xf numFmtId="0" fontId="0" fillId="0" borderId="95" xfId="0" applyBorder="1" applyAlignment="1" applyProtection="1">
      <alignment horizontal="left" vertical="top"/>
      <protection locked="0"/>
    </xf>
    <xf numFmtId="0" fontId="0" fillId="0" borderId="84" xfId="0" applyBorder="1" applyAlignment="1" applyProtection="1">
      <alignment horizontal="left" vertical="top"/>
      <protection locked="0"/>
    </xf>
    <xf numFmtId="166" fontId="7" fillId="0" borderId="96" xfId="0"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xf>
    <xf numFmtId="0" fontId="0" fillId="0" borderId="0" xfId="0" applyBorder="1" applyAlignment="1">
      <alignment wrapText="1"/>
    </xf>
    <xf numFmtId="0" fontId="2" fillId="0" borderId="0" xfId="0" applyFont="1" applyFill="1" applyBorder="1" applyAlignment="1" applyProtection="1" quotePrefix="1">
      <alignment horizontal="left" vertical="center"/>
      <protection/>
    </xf>
    <xf numFmtId="166" fontId="7" fillId="0" borderId="99" xfId="0" applyNumberFormat="1" applyFont="1" applyFill="1" applyBorder="1" applyAlignment="1" applyProtection="1">
      <alignment/>
      <protection locked="0"/>
    </xf>
    <xf numFmtId="166" fontId="0" fillId="0" borderId="100" xfId="0" applyNumberFormat="1" applyFill="1" applyBorder="1" applyAlignment="1" applyProtection="1">
      <alignment/>
      <protection locked="0"/>
    </xf>
    <xf numFmtId="1" fontId="78" fillId="0" borderId="101" xfId="0" applyNumberFormat="1" applyFont="1" applyFill="1" applyBorder="1" applyAlignment="1" applyProtection="1">
      <alignment horizontal="center" vertical="center"/>
      <protection/>
    </xf>
    <xf numFmtId="1" fontId="78" fillId="0" borderId="102" xfId="0" applyNumberFormat="1" applyFont="1" applyFill="1" applyBorder="1" applyAlignment="1" applyProtection="1">
      <alignment horizontal="center" vertical="center"/>
      <protection/>
    </xf>
    <xf numFmtId="1" fontId="78" fillId="0" borderId="103" xfId="0" applyNumberFormat="1" applyFont="1" applyFill="1" applyBorder="1" applyAlignment="1" applyProtection="1">
      <alignment horizontal="center" vertical="center"/>
      <protection/>
    </xf>
    <xf numFmtId="164" fontId="2" fillId="0" borderId="104" xfId="0" applyNumberFormat="1" applyFont="1" applyFill="1" applyBorder="1" applyAlignment="1" applyProtection="1" quotePrefix="1">
      <alignment horizontal="right" vertical="center"/>
      <protection/>
    </xf>
    <xf numFmtId="0" fontId="2" fillId="0" borderId="105" xfId="0" applyFont="1" applyFill="1" applyBorder="1" applyAlignment="1" applyProtection="1" quotePrefix="1">
      <alignment horizontal="center" vertical="center"/>
      <protection/>
    </xf>
    <xf numFmtId="1" fontId="2" fillId="0" borderId="106" xfId="0" applyNumberFormat="1" applyFont="1" applyFill="1" applyBorder="1" applyAlignment="1" applyProtection="1">
      <alignment horizontal="center" vertical="center"/>
      <protection/>
    </xf>
    <xf numFmtId="1" fontId="78" fillId="0" borderId="106" xfId="0" applyNumberFormat="1" applyFont="1" applyFill="1" applyBorder="1" applyAlignment="1" applyProtection="1">
      <alignment horizontal="center" vertical="center"/>
      <protection/>
    </xf>
    <xf numFmtId="0" fontId="20" fillId="0" borderId="0" xfId="0" applyFont="1" applyFill="1" applyAlignment="1" applyProtection="1">
      <alignment horizontal="left" vertical="center"/>
      <protection/>
    </xf>
    <xf numFmtId="0" fontId="2" fillId="0" borderId="107" xfId="0" applyFont="1" applyFill="1" applyBorder="1" applyAlignment="1" applyProtection="1">
      <alignment horizontal="center" vertical="center"/>
      <protection/>
    </xf>
    <xf numFmtId="0" fontId="2" fillId="0" borderId="108" xfId="0" applyFont="1" applyFill="1" applyBorder="1" applyAlignment="1" applyProtection="1">
      <alignment horizontal="center" vertical="center"/>
      <protection/>
    </xf>
    <xf numFmtId="0" fontId="2" fillId="0" borderId="109" xfId="0" applyFont="1" applyFill="1" applyBorder="1" applyAlignment="1" applyProtection="1" quotePrefix="1">
      <alignment horizontal="center" vertical="center"/>
      <protection/>
    </xf>
    <xf numFmtId="1" fontId="2" fillId="0" borderId="110" xfId="0" applyNumberFormat="1" applyFont="1" applyFill="1" applyBorder="1" applyAlignment="1" applyProtection="1">
      <alignment horizontal="center" vertical="center"/>
      <protection/>
    </xf>
    <xf numFmtId="164" fontId="2" fillId="0" borderId="111" xfId="0" applyNumberFormat="1" applyFont="1" applyFill="1" applyBorder="1" applyAlignment="1" applyProtection="1" quotePrefix="1">
      <alignment horizontal="right" vertical="center"/>
      <protection/>
    </xf>
    <xf numFmtId="0" fontId="2" fillId="0" borderId="112" xfId="0" applyFont="1" applyFill="1" applyBorder="1" applyAlignment="1" applyProtection="1">
      <alignment horizontal="center" vertical="top"/>
      <protection/>
    </xf>
    <xf numFmtId="0" fontId="2" fillId="0" borderId="113" xfId="0" applyFont="1" applyFill="1" applyBorder="1" applyAlignment="1" applyProtection="1">
      <alignment horizontal="center" vertical="top"/>
      <protection/>
    </xf>
    <xf numFmtId="0" fontId="2" fillId="0" borderId="114" xfId="0" applyFont="1" applyFill="1" applyBorder="1" applyAlignment="1" applyProtection="1">
      <alignment horizontal="center" vertical="top"/>
      <protection/>
    </xf>
    <xf numFmtId="1" fontId="2" fillId="0" borderId="114" xfId="0" applyNumberFormat="1" applyFont="1" applyFill="1" applyBorder="1" applyAlignment="1" applyProtection="1">
      <alignment horizontal="center" vertical="center"/>
      <protection/>
    </xf>
    <xf numFmtId="1" fontId="2" fillId="0" borderId="115"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53" xfId="0" applyFont="1" applyFill="1" applyBorder="1" applyAlignment="1" applyProtection="1" quotePrefix="1">
      <alignment horizontal="left" vertical="center"/>
      <protection/>
    </xf>
    <xf numFmtId="1" fontId="78" fillId="0" borderId="110" xfId="0" applyNumberFormat="1" applyFont="1" applyFill="1" applyBorder="1" applyAlignment="1" applyProtection="1">
      <alignment horizontal="center" vertical="center"/>
      <protection/>
    </xf>
    <xf numFmtId="1" fontId="14" fillId="0" borderId="106" xfId="0" applyNumberFormat="1" applyFont="1" applyFill="1" applyBorder="1" applyAlignment="1" applyProtection="1">
      <alignment horizontal="center" vertical="center"/>
      <protection/>
    </xf>
    <xf numFmtId="1" fontId="78" fillId="0" borderId="116" xfId="0" applyNumberFormat="1" applyFont="1" applyFill="1" applyBorder="1" applyAlignment="1" applyProtection="1">
      <alignment horizontal="center" vertical="center"/>
      <protection/>
    </xf>
    <xf numFmtId="1" fontId="78" fillId="0" borderId="117"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protection/>
    </xf>
    <xf numFmtId="0" fontId="0" fillId="0" borderId="0" xfId="0" applyBorder="1" applyAlignment="1">
      <alignment/>
    </xf>
    <xf numFmtId="0" fontId="6" fillId="0" borderId="0" xfId="0" applyFont="1" applyFill="1" applyBorder="1" applyAlignment="1" applyProtection="1">
      <alignment horizontal="left" wrapText="1"/>
      <protection/>
    </xf>
    <xf numFmtId="0" fontId="0" fillId="0" borderId="0" xfId="0" applyBorder="1" applyAlignment="1">
      <alignment horizontal="left"/>
    </xf>
    <xf numFmtId="0" fontId="2" fillId="0" borderId="0" xfId="0" applyFont="1" applyFill="1" applyBorder="1" applyAlignment="1" applyProtection="1">
      <alignment/>
      <protection/>
    </xf>
    <xf numFmtId="0" fontId="20" fillId="0" borderId="0" xfId="62" applyFont="1" applyFill="1" applyBorder="1" applyAlignment="1" applyProtection="1">
      <alignment horizontal="center" vertical="center"/>
      <protection/>
    </xf>
    <xf numFmtId="0" fontId="22" fillId="0" borderId="0" xfId="62" applyFont="1" applyFill="1" applyBorder="1" applyAlignment="1" applyProtection="1">
      <alignment horizontal="center" vertical="center"/>
      <protection/>
    </xf>
    <xf numFmtId="0" fontId="2" fillId="0" borderId="0" xfId="58" applyFont="1" applyFill="1" applyBorder="1" applyAlignment="1" applyProtection="1">
      <alignment horizontal="left" vertical="center" wrapText="1"/>
      <protection/>
    </xf>
    <xf numFmtId="0" fontId="2" fillId="0" borderId="0" xfId="58" applyFont="1" applyFill="1" applyAlignment="1" applyProtection="1">
      <alignment vertical="center" wrapText="1"/>
      <protection/>
    </xf>
    <xf numFmtId="0" fontId="0" fillId="0" borderId="0" xfId="58" applyAlignment="1">
      <alignment/>
      <protection/>
    </xf>
    <xf numFmtId="0" fontId="2" fillId="0" borderId="53" xfId="58" applyFont="1" applyFill="1" applyBorder="1" applyAlignment="1" applyProtection="1">
      <alignment horizontal="left" vertical="center" wrapText="1"/>
      <protection/>
    </xf>
    <xf numFmtId="0" fontId="7" fillId="0" borderId="33" xfId="58" applyFont="1" applyFill="1" applyBorder="1" applyAlignment="1" applyProtection="1">
      <alignment horizontal="left" vertical="top" wrapText="1"/>
      <protection locked="0"/>
    </xf>
    <xf numFmtId="0" fontId="0" fillId="0" borderId="95" xfId="58" applyBorder="1" applyAlignment="1" applyProtection="1">
      <alignment horizontal="left" vertical="top"/>
      <protection locked="0"/>
    </xf>
    <xf numFmtId="0" fontId="0" fillId="0" borderId="84" xfId="58" applyBorder="1" applyAlignment="1" applyProtection="1">
      <alignment horizontal="left" vertical="top"/>
      <protection locked="0"/>
    </xf>
    <xf numFmtId="0" fontId="2" fillId="0" borderId="118" xfId="58" applyFont="1" applyFill="1" applyBorder="1" applyAlignment="1" applyProtection="1">
      <alignment horizontal="left" vertical="center" wrapText="1"/>
      <protection/>
    </xf>
    <xf numFmtId="0" fontId="0" fillId="0" borderId="95" xfId="58" applyBorder="1" applyAlignment="1" applyProtection="1">
      <alignment horizontal="left" vertical="top" wrapText="1"/>
      <protection locked="0"/>
    </xf>
    <xf numFmtId="0" fontId="0" fillId="0" borderId="84" xfId="58" applyBorder="1" applyAlignment="1" applyProtection="1">
      <alignment horizontal="left" vertical="top" wrapText="1"/>
      <protection locked="0"/>
    </xf>
    <xf numFmtId="0" fontId="7" fillId="0" borderId="25" xfId="62" applyFont="1" applyFill="1" applyBorder="1" applyAlignment="1" applyProtection="1">
      <alignment horizontal="center" vertical="center" wrapText="1"/>
      <protection/>
    </xf>
    <xf numFmtId="0" fontId="0" fillId="0" borderId="99" xfId="58" applyBorder="1" applyAlignment="1">
      <alignment horizontal="center" vertical="center" wrapText="1"/>
      <protection/>
    </xf>
    <xf numFmtId="0" fontId="0" fillId="0" borderId="100" xfId="58" applyBorder="1" applyAlignment="1">
      <alignment horizontal="center" vertical="center" wrapText="1"/>
      <protection/>
    </xf>
    <xf numFmtId="0" fontId="2" fillId="0" borderId="0" xfId="62" applyFont="1" applyFill="1" applyBorder="1" applyAlignment="1" applyProtection="1">
      <alignment horizontal="left" wrapText="1"/>
      <protection/>
    </xf>
    <xf numFmtId="0" fontId="0" fillId="0" borderId="0" xfId="58" applyAlignment="1">
      <alignment horizontal="left"/>
      <protection/>
    </xf>
    <xf numFmtId="0" fontId="7" fillId="0" borderId="42" xfId="62" applyFont="1" applyFill="1" applyBorder="1" applyAlignment="1" applyProtection="1">
      <alignment horizontal="center" vertical="center" wrapText="1"/>
      <protection/>
    </xf>
    <xf numFmtId="0" fontId="0" fillId="0" borderId="113" xfId="58" applyBorder="1" applyAlignment="1">
      <alignment horizontal="center" vertical="center" wrapText="1"/>
      <protection/>
    </xf>
    <xf numFmtId="0" fontId="0" fillId="0" borderId="43" xfId="58" applyBorder="1" applyAlignment="1">
      <alignment horizontal="center" vertical="center" wrapText="1"/>
      <protection/>
    </xf>
    <xf numFmtId="0" fontId="7" fillId="0" borderId="17" xfId="58" applyFont="1" applyFill="1" applyBorder="1" applyAlignment="1" applyProtection="1">
      <alignment horizontal="left" vertical="top" wrapText="1"/>
      <protection locked="0"/>
    </xf>
    <xf numFmtId="0" fontId="7" fillId="0" borderId="23" xfId="58" applyFont="1" applyFill="1" applyBorder="1" applyAlignment="1" applyProtection="1">
      <alignment vertical="center" readingOrder="1"/>
      <protection/>
    </xf>
    <xf numFmtId="0" fontId="0" fillId="0" borderId="98" xfId="58" applyBorder="1" applyAlignment="1">
      <alignment vertical="center" readingOrder="1"/>
      <protection/>
    </xf>
    <xf numFmtId="0" fontId="0" fillId="0" borderId="83" xfId="58" applyBorder="1" applyAlignment="1">
      <alignment vertical="center" readingOrder="1"/>
      <protection/>
    </xf>
    <xf numFmtId="0" fontId="2" fillId="0" borderId="23" xfId="58" applyFont="1" applyFill="1" applyBorder="1" applyAlignment="1" applyProtection="1" quotePrefix="1">
      <alignment horizontal="left" vertical="center" wrapText="1" readingOrder="1"/>
      <protection/>
    </xf>
    <xf numFmtId="0" fontId="0" fillId="0" borderId="98" xfId="58" applyBorder="1" applyAlignment="1">
      <alignment horizontal="left" vertical="center" wrapText="1" readingOrder="1"/>
      <protection/>
    </xf>
    <xf numFmtId="0" fontId="0" fillId="0" borderId="83" xfId="58" applyBorder="1" applyAlignment="1">
      <alignment horizontal="left" wrapText="1" readingOrder="1"/>
      <protection/>
    </xf>
    <xf numFmtId="0" fontId="7" fillId="0" borderId="23" xfId="58" applyFont="1" applyFill="1" applyBorder="1" applyAlignment="1" applyProtection="1">
      <alignment horizontal="left" vertical="center" readingOrder="1"/>
      <protection/>
    </xf>
    <xf numFmtId="0" fontId="0" fillId="0" borderId="98" xfId="58" applyBorder="1" applyAlignment="1">
      <alignment horizontal="left" vertical="center" readingOrder="1"/>
      <protection/>
    </xf>
    <xf numFmtId="0" fontId="0" fillId="0" borderId="83" xfId="58" applyBorder="1" applyAlignment="1">
      <alignment horizontal="left" readingOrder="1"/>
      <protection/>
    </xf>
    <xf numFmtId="0" fontId="2" fillId="0" borderId="0" xfId="62" applyFont="1" applyFill="1" applyBorder="1" applyAlignment="1" applyProtection="1">
      <alignment horizontal="left" vertical="center" wrapText="1"/>
      <protection/>
    </xf>
    <xf numFmtId="0" fontId="10" fillId="0" borderId="86" xfId="62" applyFont="1" applyFill="1" applyBorder="1" applyAlignment="1" applyProtection="1">
      <alignment horizontal="center" vertical="center" wrapText="1"/>
      <protection locked="0"/>
    </xf>
    <xf numFmtId="0" fontId="0" fillId="0" borderId="44" xfId="58" applyBorder="1" applyAlignment="1" applyProtection="1">
      <alignment horizontal="center" vertical="center" wrapText="1"/>
      <protection locked="0"/>
    </xf>
    <xf numFmtId="0" fontId="0" fillId="0" borderId="24" xfId="58" applyBorder="1" applyAlignment="1" applyProtection="1">
      <alignment horizontal="center" vertical="center" wrapText="1"/>
      <protection locked="0"/>
    </xf>
    <xf numFmtId="0" fontId="2" fillId="0" borderId="17" xfId="62" applyNumberFormat="1" applyFont="1" applyFill="1" applyBorder="1" applyAlignment="1" applyProtection="1">
      <alignment horizontal="left" vertical="center" wrapText="1"/>
      <protection locked="0"/>
    </xf>
    <xf numFmtId="0" fontId="10" fillId="0" borderId="21" xfId="0" applyFont="1" applyFill="1" applyBorder="1" applyAlignment="1" applyProtection="1">
      <alignment horizontal="center" vertical="center" wrapText="1"/>
      <protection locked="0"/>
    </xf>
    <xf numFmtId="0" fontId="2" fillId="0" borderId="0" xfId="58" applyFont="1" applyFill="1" applyAlignment="1">
      <alignment horizontal="left" vertical="top" wrapText="1"/>
      <protection/>
    </xf>
    <xf numFmtId="0" fontId="2" fillId="0" borderId="0" xfId="58" applyFont="1" applyFill="1" applyAlignment="1">
      <alignment horizontal="left" vertical="top"/>
      <protection/>
    </xf>
    <xf numFmtId="0" fontId="2" fillId="0" borderId="0" xfId="58" applyNumberFormat="1" applyFont="1" applyFill="1" applyAlignment="1">
      <alignment horizontal="left" vertical="top" wrapText="1"/>
      <protection/>
    </xf>
    <xf numFmtId="0" fontId="19" fillId="0" borderId="0" xfId="58" applyFont="1" applyFill="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Standaard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0</xdr:row>
      <xdr:rowOff>38100</xdr:rowOff>
    </xdr:from>
    <xdr:to>
      <xdr:col>9</xdr:col>
      <xdr:colOff>657225</xdr:colOff>
      <xdr:row>2</xdr:row>
      <xdr:rowOff>247650</xdr:rowOff>
    </xdr:to>
    <xdr:sp>
      <xdr:nvSpPr>
        <xdr:cNvPr id="1" name="Afgeronde rechthoek 3"/>
        <xdr:cNvSpPr>
          <a:spLocks/>
        </xdr:cNvSpPr>
      </xdr:nvSpPr>
      <xdr:spPr>
        <a:xfrm>
          <a:off x="1790700" y="38100"/>
          <a:ext cx="7067550" cy="495300"/>
        </a:xfrm>
        <a:prstGeom prst="roundRect">
          <a:avLst/>
        </a:prstGeom>
        <a:noFill/>
        <a:ln w="9525" cmpd="sng">
          <a:solidFill>
            <a:srgbClr val="FF0000"/>
          </a:solidFill>
          <a:headEnd type="none"/>
          <a:tailEnd type="none"/>
        </a:ln>
      </xdr:spPr>
      <xdr:txBody>
        <a:bodyPr vertOverflow="clip" wrap="square" lIns="91440" tIns="0" rIns="91440" bIns="0"/>
        <a:p>
          <a:pPr algn="l">
            <a:defRPr/>
          </a:pPr>
          <a:r>
            <a:rPr lang="en-US" cap="none" sz="900" b="0" i="0" u="none" baseline="0">
              <a:solidFill>
                <a:srgbClr val="000000"/>
              </a:solidFill>
            </a:rPr>
            <a:t>Il est possible qu'un certain nombre de remarques qui sont ajoutées à l'onglet 'Liste de contrôle' ne soit pas complètement lisible  parce qu'ils consistent en plusieurs règles. Dans ce cas-là, il faut cliquer deux fois sur la ligne de séparation de la ligne  concernée (première colonne avec numéros)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ao.fgov.be/site_fr/stats_etudes/taux_frequence_gravite/taux_frequence_gravite.html"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73"/>
  <sheetViews>
    <sheetView showGridLines="0" tabSelected="1" workbookViewId="0" topLeftCell="A1">
      <selection activeCell="A1" sqref="A1:D2"/>
    </sheetView>
  </sheetViews>
  <sheetFormatPr defaultColWidth="9.140625" defaultRowHeight="12.75"/>
  <cols>
    <col min="1" max="1" width="5.140625" style="13" customWidth="1"/>
    <col min="2" max="2" width="61.7109375" style="13" customWidth="1"/>
    <col min="3" max="3" width="9.140625" style="13" customWidth="1"/>
    <col min="4" max="4" width="12.7109375" style="13" customWidth="1"/>
    <col min="5" max="16384" width="9.140625" style="13" customWidth="1"/>
  </cols>
  <sheetData>
    <row r="1" spans="1:4" ht="11.25">
      <c r="A1" s="365" t="s">
        <v>268</v>
      </c>
      <c r="B1" s="366"/>
      <c r="C1" s="351"/>
      <c r="D1" s="351"/>
    </row>
    <row r="2" spans="1:4" ht="11.25">
      <c r="A2" s="366"/>
      <c r="B2" s="366"/>
      <c r="C2" s="351"/>
      <c r="D2" s="351"/>
    </row>
    <row r="3" spans="1:2" ht="20.25">
      <c r="A3" s="21"/>
      <c r="B3" s="21"/>
    </row>
    <row r="4" spans="1:4" s="16" customFormat="1" ht="25.5" customHeight="1">
      <c r="A4" s="352" t="s">
        <v>367</v>
      </c>
      <c r="B4" s="352"/>
      <c r="C4" s="354"/>
      <c r="D4" s="354"/>
    </row>
    <row r="5" ht="12" customHeight="1"/>
    <row r="6" spans="1:4" ht="25.5" customHeight="1">
      <c r="A6" s="367" t="s">
        <v>394</v>
      </c>
      <c r="B6" s="354"/>
      <c r="C6" s="354"/>
      <c r="D6" s="354"/>
    </row>
    <row r="8" spans="1:4" ht="12.75">
      <c r="A8" s="350" t="s">
        <v>269</v>
      </c>
      <c r="B8" s="351"/>
      <c r="C8" s="351"/>
      <c r="D8" s="351"/>
    </row>
    <row r="9" spans="1:4" ht="43.5" customHeight="1">
      <c r="A9" s="364" t="s">
        <v>395</v>
      </c>
      <c r="B9" s="368"/>
      <c r="C9" s="351"/>
      <c r="D9" s="351"/>
    </row>
    <row r="10" spans="1:2" ht="9.75" customHeight="1">
      <c r="A10" s="232"/>
      <c r="B10" s="23"/>
    </row>
    <row r="11" spans="1:4" ht="9.75" customHeight="1">
      <c r="A11" s="364" t="s">
        <v>270</v>
      </c>
      <c r="B11" s="368"/>
      <c r="C11" s="351"/>
      <c r="D11" s="351"/>
    </row>
    <row r="12" spans="1:2" ht="11.25">
      <c r="A12" s="16"/>
      <c r="B12" s="17"/>
    </row>
    <row r="13" spans="1:4" ht="12.75">
      <c r="A13" s="350" t="s">
        <v>271</v>
      </c>
      <c r="B13" s="351"/>
      <c r="C13" s="351"/>
      <c r="D13" s="351"/>
    </row>
    <row r="14" spans="1:4" ht="12.75" customHeight="1">
      <c r="A14" s="352" t="s">
        <v>396</v>
      </c>
      <c r="B14" s="362"/>
      <c r="C14" s="362"/>
      <c r="D14" s="362"/>
    </row>
    <row r="15" spans="1:4" ht="12.75" customHeight="1">
      <c r="A15" s="363" t="s">
        <v>397</v>
      </c>
      <c r="B15" s="363"/>
      <c r="C15" s="363"/>
      <c r="D15" s="363"/>
    </row>
    <row r="16" spans="1:2" ht="12.75" customHeight="1">
      <c r="A16" s="14"/>
      <c r="B16" s="22"/>
    </row>
    <row r="17" spans="1:4" s="18" customFormat="1" ht="12.75">
      <c r="A17" s="353" t="s">
        <v>272</v>
      </c>
      <c r="B17" s="351"/>
      <c r="C17" s="351"/>
      <c r="D17" s="351"/>
    </row>
    <row r="18" spans="1:4" ht="12.75">
      <c r="A18" s="364" t="s">
        <v>398</v>
      </c>
      <c r="B18" s="362"/>
      <c r="C18" s="362"/>
      <c r="D18" s="362"/>
    </row>
    <row r="19" spans="1:2" ht="12.75">
      <c r="A19" s="232"/>
      <c r="B19" s="23"/>
    </row>
    <row r="20" spans="1:4" ht="12.75">
      <c r="A20" s="350" t="s">
        <v>273</v>
      </c>
      <c r="B20" s="351"/>
      <c r="C20" s="351"/>
      <c r="D20" s="351"/>
    </row>
    <row r="21" spans="1:4" ht="11.25">
      <c r="A21" s="352" t="s">
        <v>274</v>
      </c>
      <c r="B21" s="351"/>
      <c r="C21" s="351"/>
      <c r="D21" s="351"/>
    </row>
    <row r="22" spans="1:4" ht="11.25">
      <c r="A22" s="352"/>
      <c r="B22" s="351"/>
      <c r="C22" s="351"/>
      <c r="D22" s="351"/>
    </row>
    <row r="23" spans="1:4" ht="12.75">
      <c r="A23" s="353" t="s">
        <v>399</v>
      </c>
      <c r="B23" s="351"/>
      <c r="C23" s="351"/>
      <c r="D23" s="351"/>
    </row>
    <row r="24" spans="1:4" ht="8.25" customHeight="1">
      <c r="A24" s="349" t="s">
        <v>400</v>
      </c>
      <c r="B24" s="351"/>
      <c r="C24" s="351"/>
      <c r="D24" s="351"/>
    </row>
    <row r="25" spans="1:4" ht="14.25" customHeight="1">
      <c r="A25" s="349"/>
      <c r="B25" s="351"/>
      <c r="C25" s="351"/>
      <c r="D25" s="351"/>
    </row>
    <row r="26" spans="1:2" ht="12.75">
      <c r="A26" s="15"/>
      <c r="B26" s="22"/>
    </row>
    <row r="27" spans="1:4" ht="12.75" customHeight="1">
      <c r="A27" s="350" t="s">
        <v>275</v>
      </c>
      <c r="B27" s="351"/>
      <c r="C27" s="351"/>
      <c r="D27" s="351"/>
    </row>
    <row r="28" spans="1:4" ht="12.75" customHeight="1">
      <c r="A28" s="359" t="s">
        <v>276</v>
      </c>
      <c r="B28" s="351"/>
      <c r="C28" s="351"/>
      <c r="D28" s="351"/>
    </row>
    <row r="29" spans="1:4" ht="12.75" customHeight="1">
      <c r="A29" s="360"/>
      <c r="B29" s="361"/>
      <c r="C29" s="22"/>
      <c r="D29" s="22"/>
    </row>
    <row r="30" spans="1:4" ht="9.75" customHeight="1">
      <c r="A30" s="24"/>
      <c r="B30" s="24"/>
      <c r="C30" s="22"/>
      <c r="D30" s="22"/>
    </row>
    <row r="31" spans="1:4" ht="25.5" customHeight="1">
      <c r="A31" s="356" t="s">
        <v>401</v>
      </c>
      <c r="B31" s="351"/>
      <c r="C31" s="351"/>
      <c r="D31" s="351"/>
    </row>
    <row r="32" spans="1:4" ht="12.75" customHeight="1">
      <c r="A32" s="22"/>
      <c r="B32" s="22"/>
      <c r="C32" s="22"/>
      <c r="D32" s="22"/>
    </row>
    <row r="33" spans="1:4" ht="33.75" customHeight="1">
      <c r="A33" s="356" t="s">
        <v>402</v>
      </c>
      <c r="B33" s="351"/>
      <c r="C33" s="351"/>
      <c r="D33" s="351"/>
    </row>
    <row r="34" spans="1:4" ht="12.75" customHeight="1">
      <c r="A34" s="231"/>
      <c r="B34" s="22"/>
      <c r="C34" s="22"/>
      <c r="D34" s="22"/>
    </row>
    <row r="35" spans="1:4" s="16" customFormat="1" ht="36.75" customHeight="1">
      <c r="A35" s="357" t="s">
        <v>418</v>
      </c>
      <c r="B35" s="358"/>
      <c r="C35" s="358"/>
      <c r="D35" s="358"/>
    </row>
    <row r="36" spans="1:4" s="16" customFormat="1" ht="12.75" customHeight="1">
      <c r="A36" s="233"/>
      <c r="B36" s="234"/>
      <c r="C36" s="234"/>
      <c r="D36" s="234"/>
    </row>
    <row r="37" spans="1:4" ht="84" customHeight="1">
      <c r="A37" s="352" t="s">
        <v>414</v>
      </c>
      <c r="B37" s="354"/>
      <c r="C37" s="354"/>
      <c r="D37" s="354"/>
    </row>
    <row r="38" spans="1:4" ht="40.5" customHeight="1">
      <c r="A38" s="14"/>
      <c r="B38" s="25"/>
      <c r="C38" s="25"/>
      <c r="D38" s="25"/>
    </row>
    <row r="39" spans="1:4" ht="58.5" customHeight="1">
      <c r="A39" s="14"/>
      <c r="B39" s="25"/>
      <c r="C39" s="25"/>
      <c r="D39" s="25"/>
    </row>
    <row r="40" spans="1:4" ht="12.75" customHeight="1">
      <c r="A40" s="14"/>
      <c r="B40" s="25"/>
      <c r="C40" s="25"/>
      <c r="D40" s="25"/>
    </row>
    <row r="41" spans="1:4" ht="22.5" customHeight="1">
      <c r="A41" s="352" t="s">
        <v>403</v>
      </c>
      <c r="B41" s="351"/>
      <c r="C41" s="351"/>
      <c r="D41" s="351"/>
    </row>
    <row r="42" spans="1:2" ht="6.75" customHeight="1">
      <c r="A42" s="16"/>
      <c r="B42" s="15"/>
    </row>
    <row r="43" spans="1:2" ht="22.5">
      <c r="A43" s="16"/>
      <c r="B43" s="239" t="s">
        <v>404</v>
      </c>
    </row>
    <row r="44" spans="1:2" ht="6.75" customHeight="1">
      <c r="A44" s="16"/>
      <c r="B44" s="19"/>
    </row>
    <row r="45" spans="1:2" ht="101.25">
      <c r="A45" s="16"/>
      <c r="B45" s="239" t="s">
        <v>478</v>
      </c>
    </row>
    <row r="46" spans="1:2" ht="6" customHeight="1">
      <c r="A46" s="16"/>
      <c r="B46" s="20"/>
    </row>
    <row r="47" spans="1:2" ht="78.75">
      <c r="A47" s="16"/>
      <c r="B47" s="239" t="s">
        <v>413</v>
      </c>
    </row>
    <row r="48" spans="1:2" ht="6.75" customHeight="1">
      <c r="A48" s="16"/>
      <c r="B48" s="20"/>
    </row>
    <row r="49" spans="1:4" ht="12.75">
      <c r="A49" s="352" t="s">
        <v>277</v>
      </c>
      <c r="B49" s="354"/>
      <c r="C49" s="354"/>
      <c r="D49" s="354"/>
    </row>
    <row r="50" spans="1:4" ht="5.25" customHeight="1">
      <c r="A50" s="14"/>
      <c r="B50" s="25"/>
      <c r="C50" s="25"/>
      <c r="D50" s="25"/>
    </row>
    <row r="51" spans="1:4" ht="12.75">
      <c r="A51" s="352" t="s">
        <v>278</v>
      </c>
      <c r="B51" s="354"/>
      <c r="C51" s="354"/>
      <c r="D51" s="354"/>
    </row>
    <row r="52" spans="1:2" ht="12" customHeight="1">
      <c r="A52" s="16"/>
      <c r="B52" s="14"/>
    </row>
    <row r="53" spans="1:4" ht="15.75" customHeight="1">
      <c r="A53" s="350" t="s">
        <v>279</v>
      </c>
      <c r="B53" s="351"/>
      <c r="C53" s="351"/>
      <c r="D53" s="351"/>
    </row>
    <row r="54" spans="1:4" ht="124.5" customHeight="1">
      <c r="A54" s="352" t="s">
        <v>415</v>
      </c>
      <c r="B54" s="351"/>
      <c r="C54" s="351"/>
      <c r="D54" s="351"/>
    </row>
    <row r="55" spans="1:2" ht="11.25">
      <c r="A55" s="14"/>
      <c r="B55" s="14"/>
    </row>
    <row r="56" spans="1:4" ht="13.5" customHeight="1">
      <c r="A56" s="350" t="s">
        <v>280</v>
      </c>
      <c r="B56" s="351"/>
      <c r="C56" s="351"/>
      <c r="D56" s="351"/>
    </row>
    <row r="57" spans="1:4" ht="34.5" customHeight="1">
      <c r="A57" s="352" t="s">
        <v>281</v>
      </c>
      <c r="B57" s="352"/>
      <c r="C57" s="352"/>
      <c r="D57" s="352"/>
    </row>
    <row r="58" spans="1:2" ht="11.25">
      <c r="A58" s="16"/>
      <c r="B58" s="14"/>
    </row>
    <row r="59" spans="1:4" ht="12.75">
      <c r="A59" s="350" t="s">
        <v>282</v>
      </c>
      <c r="B59" s="351"/>
      <c r="C59" s="351"/>
      <c r="D59" s="351"/>
    </row>
    <row r="60" spans="1:4" ht="12.75" customHeight="1">
      <c r="A60" s="352" t="s">
        <v>416</v>
      </c>
      <c r="B60" s="351"/>
      <c r="C60" s="351"/>
      <c r="D60" s="351"/>
    </row>
    <row r="61" spans="1:2" ht="11.25">
      <c r="A61" s="16"/>
      <c r="B61" s="14"/>
    </row>
    <row r="62" spans="1:4" ht="12.75">
      <c r="A62" s="353" t="s">
        <v>368</v>
      </c>
      <c r="B62" s="351"/>
      <c r="C62" s="351"/>
      <c r="D62" s="351"/>
    </row>
    <row r="63" spans="1:4" s="16" customFormat="1" ht="12.75" customHeight="1">
      <c r="A63" s="352" t="s">
        <v>417</v>
      </c>
      <c r="B63" s="354"/>
      <c r="C63" s="354"/>
      <c r="D63" s="354"/>
    </row>
    <row r="64" spans="1:2" ht="6.75" customHeight="1">
      <c r="A64" s="15"/>
      <c r="B64" s="14"/>
    </row>
    <row r="65" ht="11.25">
      <c r="A65" s="26" t="s">
        <v>283</v>
      </c>
    </row>
    <row r="67" ht="11.25">
      <c r="A67" s="26" t="s">
        <v>405</v>
      </c>
    </row>
    <row r="68" spans="1:4" ht="23.25" customHeight="1">
      <c r="A68" s="349" t="s">
        <v>406</v>
      </c>
      <c r="B68" s="355"/>
      <c r="C68" s="355"/>
      <c r="D68" s="355"/>
    </row>
    <row r="69" ht="6" customHeight="1"/>
    <row r="70" spans="1:4" ht="23.25" customHeight="1">
      <c r="A70" s="353" t="s">
        <v>407</v>
      </c>
      <c r="B70" s="355"/>
      <c r="C70" s="355"/>
      <c r="D70" s="355"/>
    </row>
    <row r="71" spans="1:4" ht="33.75" customHeight="1">
      <c r="A71" s="349" t="s">
        <v>408</v>
      </c>
      <c r="B71" s="349"/>
      <c r="C71" s="349"/>
      <c r="D71" s="349"/>
    </row>
    <row r="72" spans="1:4" ht="33.75" customHeight="1">
      <c r="A72" s="349" t="s">
        <v>409</v>
      </c>
      <c r="B72" s="349"/>
      <c r="C72" s="349"/>
      <c r="D72" s="349"/>
    </row>
    <row r="73" spans="1:4" ht="23.25" customHeight="1">
      <c r="A73" s="349" t="s">
        <v>410</v>
      </c>
      <c r="B73" s="349"/>
      <c r="C73" s="349"/>
      <c r="D73" s="349"/>
    </row>
  </sheetData>
  <sheetProtection password="CBB5" sheet="1" objects="1" scenarios="1" selectLockedCells="1" selectUnlockedCells="1"/>
  <mergeCells count="38">
    <mergeCell ref="A1:D2"/>
    <mergeCell ref="A4:D4"/>
    <mergeCell ref="A6:D6"/>
    <mergeCell ref="A8:D8"/>
    <mergeCell ref="A9:D9"/>
    <mergeCell ref="A11:D11"/>
    <mergeCell ref="A13:D13"/>
    <mergeCell ref="A14:D14"/>
    <mergeCell ref="A15:D15"/>
    <mergeCell ref="A17:D17"/>
    <mergeCell ref="A18:D18"/>
    <mergeCell ref="A20:D20"/>
    <mergeCell ref="A21:D22"/>
    <mergeCell ref="A23:D23"/>
    <mergeCell ref="A24:D25"/>
    <mergeCell ref="A27:D27"/>
    <mergeCell ref="A28:D28"/>
    <mergeCell ref="A29:B29"/>
    <mergeCell ref="A31:D31"/>
    <mergeCell ref="A33:D33"/>
    <mergeCell ref="A35:D35"/>
    <mergeCell ref="A37:D37"/>
    <mergeCell ref="A41:D41"/>
    <mergeCell ref="A49:D49"/>
    <mergeCell ref="A51:D51"/>
    <mergeCell ref="A53:D53"/>
    <mergeCell ref="A54:D54"/>
    <mergeCell ref="A56:D56"/>
    <mergeCell ref="A57:D57"/>
    <mergeCell ref="A71:D71"/>
    <mergeCell ref="A72:D72"/>
    <mergeCell ref="A73:D73"/>
    <mergeCell ref="A59:D59"/>
    <mergeCell ref="A60:D60"/>
    <mergeCell ref="A62:D62"/>
    <mergeCell ref="A63:D63"/>
    <mergeCell ref="A68:D68"/>
    <mergeCell ref="A70:D7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&amp;L&amp;8Liste de contrôle SS entreprises de travail intérimaire
version 2011/05&amp;C&amp;8Rapport VCU; 18/07/2014&amp;R&amp;8&amp;A Page &amp;P de &amp;N</oddFooter>
  </headerFooter>
</worksheet>
</file>

<file path=xl/worksheets/sheet10.xml><?xml version="1.0" encoding="utf-8"?>
<worksheet xmlns="http://schemas.openxmlformats.org/spreadsheetml/2006/main" xmlns:r="http://schemas.openxmlformats.org/officeDocument/2006/relationships">
  <dimension ref="A1:X24"/>
  <sheetViews>
    <sheetView showGridLines="0" workbookViewId="0" topLeftCell="A1">
      <selection activeCell="I14" sqref="I14:L20"/>
    </sheetView>
  </sheetViews>
  <sheetFormatPr defaultColWidth="9.140625" defaultRowHeight="12.75"/>
  <cols>
    <col min="1" max="1" width="4.00390625" style="1" customWidth="1"/>
    <col min="2" max="8" width="7.28125" style="1" customWidth="1"/>
    <col min="9" max="10" width="7.140625" style="2" customWidth="1"/>
    <col min="11" max="11" width="8.8515625" style="2" customWidth="1"/>
    <col min="12" max="12" width="9.421875" style="2" customWidth="1"/>
    <col min="13" max="14" width="8.57421875" style="2" hidden="1" customWidth="1"/>
    <col min="15" max="16" width="9.140625" style="2" customWidth="1"/>
    <col min="17" max="18" width="8.57421875" style="2" customWidth="1"/>
    <col min="19" max="20" width="11.57421875" style="2" customWidth="1"/>
    <col min="21" max="22" width="9.57421875" style="2" customWidth="1"/>
    <col min="23" max="24" width="10.8515625" style="2" customWidth="1"/>
    <col min="25" max="16384" width="9.140625" style="1" customWidth="1"/>
  </cols>
  <sheetData>
    <row r="1" spans="1:12" ht="11.25" customHeight="1">
      <c r="A1" s="471" t="s">
        <v>358</v>
      </c>
      <c r="B1" s="471"/>
      <c r="C1" s="471"/>
      <c r="D1" s="471"/>
      <c r="E1" s="471"/>
      <c r="F1" s="471"/>
      <c r="G1" s="471"/>
      <c r="H1" s="471"/>
      <c r="I1" s="471"/>
      <c r="J1" s="471"/>
      <c r="K1" s="471"/>
      <c r="L1" s="471"/>
    </row>
    <row r="2" spans="1:12" ht="11.25" customHeight="1">
      <c r="A2" s="471"/>
      <c r="B2" s="471"/>
      <c r="C2" s="471"/>
      <c r="D2" s="471"/>
      <c r="E2" s="471"/>
      <c r="F2" s="471"/>
      <c r="G2" s="471"/>
      <c r="H2" s="471"/>
      <c r="I2" s="471"/>
      <c r="J2" s="471"/>
      <c r="K2" s="471"/>
      <c r="L2" s="471"/>
    </row>
    <row r="3" spans="1:12" ht="12" customHeight="1">
      <c r="A3" s="174"/>
      <c r="B3" s="174"/>
      <c r="C3" s="174"/>
      <c r="D3" s="174"/>
      <c r="E3" s="174"/>
      <c r="F3" s="174"/>
      <c r="G3" s="174"/>
      <c r="H3" s="174"/>
      <c r="I3" s="174"/>
      <c r="J3" s="174"/>
      <c r="K3" s="174"/>
      <c r="L3" s="4"/>
    </row>
    <row r="4" spans="1:12" ht="15" customHeight="1">
      <c r="A4" s="175" t="s">
        <v>381</v>
      </c>
      <c r="B4" s="174"/>
      <c r="C4" s="174"/>
      <c r="D4" s="174"/>
      <c r="E4" s="174"/>
      <c r="F4" s="174"/>
      <c r="G4" s="174"/>
      <c r="H4" s="174"/>
      <c r="I4" s="174"/>
      <c r="J4" s="174"/>
      <c r="K4" s="174"/>
      <c r="L4" s="4"/>
    </row>
    <row r="5" spans="1:12" ht="15" customHeight="1">
      <c r="A5" s="43" t="s">
        <v>9</v>
      </c>
      <c r="B5" s="80" t="s">
        <v>393</v>
      </c>
      <c r="C5" s="41"/>
      <c r="D5" s="41"/>
      <c r="E5" s="388">
        <f>IF('1. Page de titre'!D28="","",'1. Page de titre'!D28)</f>
      </c>
      <c r="F5" s="388"/>
      <c r="G5" s="388"/>
      <c r="H5" s="388"/>
      <c r="I5" s="388"/>
      <c r="J5" s="388"/>
      <c r="K5" s="388"/>
      <c r="L5" s="388"/>
    </row>
    <row r="6" spans="1:12" ht="15" customHeight="1">
      <c r="A6" s="43" t="s">
        <v>9</v>
      </c>
      <c r="B6" s="80" t="s">
        <v>391</v>
      </c>
      <c r="C6" s="41"/>
      <c r="D6" s="41"/>
      <c r="E6" s="388">
        <f>IF('2. Données générales'!B13="","",'2. Données générales'!B13)</f>
      </c>
      <c r="F6" s="388"/>
      <c r="G6" s="388"/>
      <c r="H6" s="388"/>
      <c r="I6" s="388"/>
      <c r="J6" s="388"/>
      <c r="K6" s="388"/>
      <c r="L6" s="388"/>
    </row>
    <row r="7" spans="1:12" ht="12.75">
      <c r="A7" s="176"/>
      <c r="B7" s="6"/>
      <c r="C7" s="7"/>
      <c r="D7" s="7"/>
      <c r="E7" s="7"/>
      <c r="F7" s="7"/>
      <c r="G7" s="7"/>
      <c r="H7" s="7"/>
      <c r="I7" s="4"/>
      <c r="J7" s="3"/>
      <c r="K7" s="3"/>
      <c r="L7" s="4"/>
    </row>
    <row r="8" spans="1:12" ht="12" customHeight="1">
      <c r="A8" s="176" t="s">
        <v>392</v>
      </c>
      <c r="B8" s="92"/>
      <c r="C8" s="5"/>
      <c r="D8" s="5"/>
      <c r="E8" s="5"/>
      <c r="F8" s="5"/>
      <c r="G8" s="5"/>
      <c r="H8" s="5"/>
      <c r="I8" s="3"/>
      <c r="J8" s="3"/>
      <c r="K8" s="3"/>
      <c r="L8" s="3"/>
    </row>
    <row r="9" spans="1:24" s="9" customFormat="1" ht="76.5" customHeight="1">
      <c r="A9" s="472" t="s">
        <v>467</v>
      </c>
      <c r="B9" s="472"/>
      <c r="C9" s="472"/>
      <c r="D9" s="472"/>
      <c r="E9" s="472"/>
      <c r="F9" s="472"/>
      <c r="G9" s="472"/>
      <c r="H9" s="472"/>
      <c r="I9" s="472"/>
      <c r="J9" s="472"/>
      <c r="K9" s="472"/>
      <c r="L9" s="472"/>
      <c r="M9" s="8"/>
      <c r="N9" s="8"/>
      <c r="O9" s="8"/>
      <c r="P9" s="8"/>
      <c r="Q9" s="8"/>
      <c r="R9" s="8"/>
      <c r="S9" s="8"/>
      <c r="T9" s="8"/>
      <c r="U9" s="8"/>
      <c r="V9" s="8"/>
      <c r="W9" s="8"/>
      <c r="X9" s="8"/>
    </row>
    <row r="10" spans="1:14" ht="18" customHeight="1">
      <c r="A10" s="48"/>
      <c r="B10" s="48"/>
      <c r="C10" s="48"/>
      <c r="D10" s="48"/>
      <c r="E10" s="48"/>
      <c r="F10" s="48"/>
      <c r="G10" s="48"/>
      <c r="H10" s="48"/>
      <c r="I10" s="48"/>
      <c r="J10" s="48"/>
      <c r="K10" s="48"/>
      <c r="L10" s="48"/>
      <c r="M10" s="10" t="s">
        <v>334</v>
      </c>
      <c r="N10" s="10">
        <v>1</v>
      </c>
    </row>
    <row r="11" spans="1:14" ht="15" customHeight="1">
      <c r="A11" s="48"/>
      <c r="B11" s="48"/>
      <c r="C11" s="48"/>
      <c r="D11" s="48"/>
      <c r="E11" s="48"/>
      <c r="F11" s="48"/>
      <c r="G11" s="48"/>
      <c r="H11" s="48"/>
      <c r="I11" s="48"/>
      <c r="J11" s="48"/>
      <c r="K11" s="48"/>
      <c r="L11" s="48"/>
      <c r="M11" s="10" t="s">
        <v>64</v>
      </c>
      <c r="N11" s="10"/>
    </row>
    <row r="12" spans="1:13" ht="18" customHeight="1">
      <c r="A12" s="177"/>
      <c r="B12" s="177"/>
      <c r="C12" s="177"/>
      <c r="D12" s="177"/>
      <c r="E12" s="177"/>
      <c r="F12" s="177"/>
      <c r="G12" s="177"/>
      <c r="H12" s="177"/>
      <c r="I12" s="177"/>
      <c r="J12" s="177"/>
      <c r="K12" s="177"/>
      <c r="L12" s="177"/>
      <c r="M12" s="2" t="s">
        <v>357</v>
      </c>
    </row>
    <row r="13" spans="1:9" ht="12">
      <c r="A13" s="178" t="s">
        <v>254</v>
      </c>
      <c r="B13" s="7"/>
      <c r="C13" s="7"/>
      <c r="D13" s="6"/>
      <c r="E13" s="6"/>
      <c r="F13" s="7"/>
      <c r="G13" s="7"/>
      <c r="H13" s="177"/>
      <c r="I13" s="168" t="s">
        <v>66</v>
      </c>
    </row>
    <row r="14" spans="1:12" ht="12" customHeight="1">
      <c r="A14" s="7"/>
      <c r="B14" s="6"/>
      <c r="C14" s="7"/>
      <c r="D14" s="5"/>
      <c r="E14" s="5"/>
      <c r="F14" s="5"/>
      <c r="G14" s="5"/>
      <c r="I14" s="513"/>
      <c r="J14" s="513"/>
      <c r="K14" s="513"/>
      <c r="L14" s="513"/>
    </row>
    <row r="15" spans="1:12" ht="18" customHeight="1">
      <c r="A15" s="7"/>
      <c r="B15" s="389">
        <f>IF('1. Page de titre'!D59="","",'1. Page de titre'!D59)</f>
      </c>
      <c r="C15" s="389"/>
      <c r="D15" s="389"/>
      <c r="E15" s="389"/>
      <c r="F15" s="389"/>
      <c r="G15" s="389"/>
      <c r="I15" s="513"/>
      <c r="J15" s="513"/>
      <c r="K15" s="513"/>
      <c r="L15" s="513"/>
    </row>
    <row r="16" spans="8:12" ht="12" customHeight="1">
      <c r="H16" s="5"/>
      <c r="I16" s="513"/>
      <c r="J16" s="513"/>
      <c r="K16" s="513"/>
      <c r="L16" s="513"/>
    </row>
    <row r="17" spans="1:12" ht="18" customHeight="1">
      <c r="A17" s="42" t="s">
        <v>65</v>
      </c>
      <c r="H17" s="79"/>
      <c r="I17" s="513"/>
      <c r="J17" s="513"/>
      <c r="K17" s="513"/>
      <c r="L17" s="513"/>
    </row>
    <row r="18" spans="1:12" ht="12" customHeight="1">
      <c r="A18" s="7"/>
      <c r="B18" s="6"/>
      <c r="C18" s="7"/>
      <c r="D18" s="7"/>
      <c r="E18" s="5"/>
      <c r="F18" s="5"/>
      <c r="H18" s="5"/>
      <c r="I18" s="513"/>
      <c r="J18" s="513"/>
      <c r="K18" s="513"/>
      <c r="L18" s="513"/>
    </row>
    <row r="19" spans="2:12" ht="18" customHeight="1">
      <c r="B19" s="430"/>
      <c r="C19" s="430"/>
      <c r="D19" s="430"/>
      <c r="E19" s="430"/>
      <c r="F19" s="430"/>
      <c r="G19" s="430"/>
      <c r="H19" s="5"/>
      <c r="I19" s="513"/>
      <c r="J19" s="513"/>
      <c r="K19" s="513"/>
      <c r="L19" s="513"/>
    </row>
    <row r="20" spans="1:12" ht="12" customHeight="1">
      <c r="A20" s="6"/>
      <c r="B20" s="6"/>
      <c r="C20" s="7"/>
      <c r="D20" s="7"/>
      <c r="E20" s="5"/>
      <c r="F20" s="5"/>
      <c r="H20" s="5"/>
      <c r="I20" s="513"/>
      <c r="J20" s="513"/>
      <c r="K20" s="513"/>
      <c r="L20" s="513"/>
    </row>
    <row r="21" spans="1:12" ht="12" customHeight="1">
      <c r="A21" s="6"/>
      <c r="B21" s="6"/>
      <c r="C21" s="7"/>
      <c r="D21" s="7"/>
      <c r="E21" s="5"/>
      <c r="F21" s="5"/>
      <c r="G21" s="5"/>
      <c r="H21" s="5"/>
      <c r="L21" s="4"/>
    </row>
    <row r="22" spans="1:12" ht="12" customHeight="1">
      <c r="A22" s="5"/>
      <c r="B22" s="5"/>
      <c r="C22" s="5"/>
      <c r="D22" s="5"/>
      <c r="E22" s="5"/>
      <c r="F22" s="5"/>
      <c r="G22" s="5"/>
      <c r="H22" s="5"/>
      <c r="I22" s="3"/>
      <c r="J22" s="3"/>
      <c r="K22" s="3"/>
      <c r="L22" s="3"/>
    </row>
    <row r="23" spans="1:12" ht="12" customHeight="1">
      <c r="A23" s="5"/>
      <c r="B23" s="5"/>
      <c r="C23" s="5"/>
      <c r="D23" s="5"/>
      <c r="E23" s="5"/>
      <c r="F23" s="5"/>
      <c r="G23" s="5"/>
      <c r="H23" s="5"/>
      <c r="I23" s="3"/>
      <c r="J23" s="3"/>
      <c r="K23" s="3"/>
      <c r="L23" s="3"/>
    </row>
    <row r="24" spans="1:12" ht="12" customHeight="1">
      <c r="A24" s="5"/>
      <c r="B24" s="5"/>
      <c r="C24" s="5"/>
      <c r="D24" s="5"/>
      <c r="E24" s="5"/>
      <c r="F24" s="5"/>
      <c r="G24" s="5"/>
      <c r="H24" s="5"/>
      <c r="I24" s="3"/>
      <c r="J24" s="3"/>
      <c r="K24" s="3"/>
      <c r="L24" s="3"/>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sheetData>
  <sheetProtection password="CBB5" sheet="1" selectLockedCells="1"/>
  <mergeCells count="7">
    <mergeCell ref="A1:L2"/>
    <mergeCell ref="B15:G15"/>
    <mergeCell ref="I14:L20"/>
    <mergeCell ref="B19:G19"/>
    <mergeCell ref="E5:L5"/>
    <mergeCell ref="E6:L6"/>
    <mergeCell ref="A9:L9"/>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&amp;L&amp;8Liste de contrôle SS entreprises de travail intérimaire
version 2011/05&amp;C&amp;8Rapport VCU; 18/07/2014&amp;R&amp;8 &amp;A Page &amp;P de &amp;N</oddFooter>
  </headerFooter>
  <legacyDrawing r:id="rId1"/>
</worksheet>
</file>

<file path=xl/worksheets/sheet11.xml><?xml version="1.0" encoding="utf-8"?>
<worksheet xmlns="http://schemas.openxmlformats.org/spreadsheetml/2006/main" xmlns:r="http://schemas.openxmlformats.org/officeDocument/2006/relationships">
  <dimension ref="A1:N12"/>
  <sheetViews>
    <sheetView showGridLines="0" workbookViewId="0" topLeftCell="A1">
      <selection activeCell="A1" sqref="A1:I2"/>
    </sheetView>
  </sheetViews>
  <sheetFormatPr defaultColWidth="9.140625" defaultRowHeight="12.75"/>
  <cols>
    <col min="1" max="16384" width="9.140625" style="215" customWidth="1"/>
  </cols>
  <sheetData>
    <row r="1" spans="1:13" ht="12.75" customHeight="1">
      <c r="A1" s="517" t="s">
        <v>365</v>
      </c>
      <c r="B1" s="517"/>
      <c r="C1" s="517"/>
      <c r="D1" s="517"/>
      <c r="E1" s="517"/>
      <c r="F1" s="517"/>
      <c r="G1" s="517"/>
      <c r="H1" s="517"/>
      <c r="I1" s="517"/>
      <c r="J1" s="214"/>
      <c r="K1" s="214"/>
      <c r="L1" s="214"/>
      <c r="M1" s="214"/>
    </row>
    <row r="2" spans="1:13" ht="12.75" customHeight="1">
      <c r="A2" s="517"/>
      <c r="B2" s="517"/>
      <c r="C2" s="517"/>
      <c r="D2" s="517"/>
      <c r="E2" s="517"/>
      <c r="F2" s="517"/>
      <c r="G2" s="517"/>
      <c r="H2" s="517"/>
      <c r="I2" s="517"/>
      <c r="J2" s="214"/>
      <c r="K2" s="214"/>
      <c r="L2" s="214"/>
      <c r="M2" s="214"/>
    </row>
    <row r="3" spans="2:13" ht="20.25">
      <c r="B3" s="216"/>
      <c r="C3" s="216"/>
      <c r="D3" s="216"/>
      <c r="E3" s="216"/>
      <c r="F3" s="216"/>
      <c r="G3" s="216"/>
      <c r="H3" s="216"/>
      <c r="I3" s="216"/>
      <c r="J3" s="216"/>
      <c r="K3" s="216"/>
      <c r="L3" s="216"/>
      <c r="M3" s="216"/>
    </row>
    <row r="4" spans="1:9" ht="12.75">
      <c r="A4" s="217" t="s">
        <v>359</v>
      </c>
      <c r="B4" s="218"/>
      <c r="C4" s="218"/>
      <c r="D4" s="218"/>
      <c r="E4" s="218"/>
      <c r="F4" s="218"/>
      <c r="G4" s="218"/>
      <c r="H4" s="218"/>
      <c r="I4" s="218"/>
    </row>
    <row r="5" spans="1:9" ht="12.75">
      <c r="A5" s="218"/>
      <c r="B5" s="218"/>
      <c r="C5" s="218"/>
      <c r="D5" s="218"/>
      <c r="E5" s="218"/>
      <c r="F5" s="218"/>
      <c r="G5" s="218"/>
      <c r="H5" s="218"/>
      <c r="I5" s="218"/>
    </row>
    <row r="6" spans="1:14" ht="26.25" customHeight="1">
      <c r="A6" s="514" t="s">
        <v>366</v>
      </c>
      <c r="B6" s="514"/>
      <c r="C6" s="514"/>
      <c r="D6" s="514"/>
      <c r="E6" s="514"/>
      <c r="F6" s="514"/>
      <c r="G6" s="514"/>
      <c r="H6" s="514"/>
      <c r="I6" s="514"/>
      <c r="J6" s="214"/>
      <c r="K6" s="214"/>
      <c r="L6" s="214"/>
      <c r="M6" s="214"/>
      <c r="N6" s="214"/>
    </row>
    <row r="7" spans="1:14" ht="58.5" customHeight="1">
      <c r="A7" s="516" t="s">
        <v>360</v>
      </c>
      <c r="B7" s="515"/>
      <c r="C7" s="515"/>
      <c r="D7" s="515"/>
      <c r="E7" s="515"/>
      <c r="F7" s="515"/>
      <c r="G7" s="515"/>
      <c r="H7" s="515"/>
      <c r="I7" s="515"/>
      <c r="J7" s="219"/>
      <c r="K7" s="219"/>
      <c r="L7" s="219"/>
      <c r="M7" s="219"/>
      <c r="N7" s="219"/>
    </row>
    <row r="8" spans="1:14" ht="27.75" customHeight="1">
      <c r="A8" s="514" t="s">
        <v>361</v>
      </c>
      <c r="B8" s="515"/>
      <c r="C8" s="515"/>
      <c r="D8" s="515"/>
      <c r="E8" s="515"/>
      <c r="F8" s="515"/>
      <c r="G8" s="515"/>
      <c r="H8" s="515"/>
      <c r="I8" s="515"/>
      <c r="J8" s="219"/>
      <c r="K8" s="219"/>
      <c r="L8" s="219"/>
      <c r="M8" s="219"/>
      <c r="N8" s="219"/>
    </row>
    <row r="9" spans="1:9" s="219" customFormat="1" ht="63.75" customHeight="1">
      <c r="A9" s="516" t="s">
        <v>371</v>
      </c>
      <c r="B9" s="515"/>
      <c r="C9" s="515"/>
      <c r="D9" s="515"/>
      <c r="E9" s="515"/>
      <c r="F9" s="515"/>
      <c r="G9" s="515"/>
      <c r="H9" s="515"/>
      <c r="I9" s="515"/>
    </row>
    <row r="10" spans="1:9" s="219" customFormat="1" ht="26.25" customHeight="1">
      <c r="A10" s="514" t="s">
        <v>362</v>
      </c>
      <c r="B10" s="515"/>
      <c r="C10" s="515"/>
      <c r="D10" s="515"/>
      <c r="E10" s="515"/>
      <c r="F10" s="515"/>
      <c r="G10" s="515"/>
      <c r="H10" s="515"/>
      <c r="I10" s="515"/>
    </row>
    <row r="11" spans="1:9" s="219" customFormat="1" ht="18" customHeight="1">
      <c r="A11" s="514" t="s">
        <v>363</v>
      </c>
      <c r="B11" s="515"/>
      <c r="C11" s="515"/>
      <c r="D11" s="515"/>
      <c r="E11" s="515"/>
      <c r="F11" s="515"/>
      <c r="G11" s="515"/>
      <c r="H11" s="515"/>
      <c r="I11" s="515"/>
    </row>
    <row r="12" spans="1:14" s="214" customFormat="1" ht="53.25" customHeight="1">
      <c r="A12" s="516" t="s">
        <v>364</v>
      </c>
      <c r="B12" s="515"/>
      <c r="C12" s="515"/>
      <c r="D12" s="515"/>
      <c r="E12" s="515"/>
      <c r="F12" s="515"/>
      <c r="G12" s="515"/>
      <c r="H12" s="515"/>
      <c r="I12" s="515"/>
      <c r="J12" s="219"/>
      <c r="K12" s="219"/>
      <c r="L12" s="219"/>
      <c r="M12" s="219"/>
      <c r="N12" s="219"/>
    </row>
  </sheetData>
  <sheetProtection password="CBB5" sheet="1" objects="1" scenarios="1" selectLockedCells="1" selectUnlockedCells="1"/>
  <mergeCells count="8">
    <mergeCell ref="A11:I11"/>
    <mergeCell ref="A12:I12"/>
    <mergeCell ref="A1:I2"/>
    <mergeCell ref="A6:I6"/>
    <mergeCell ref="A7:I7"/>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&amp;L&amp;8Liste de contrôle SS entreprises de travail intérimaire
version 2011/05&amp;C&amp;8Rapport VCU; 18/07/2014&amp;R&amp;8Annexe Exigences aux argumentations Page &amp;P de &amp;N</oddFooter>
  </headerFooter>
</worksheet>
</file>

<file path=xl/worksheets/sheet2.xml><?xml version="1.0" encoding="utf-8"?>
<worksheet xmlns="http://schemas.openxmlformats.org/spreadsheetml/2006/main" xmlns:r="http://schemas.openxmlformats.org/officeDocument/2006/relationships">
  <dimension ref="A1:L68"/>
  <sheetViews>
    <sheetView showGridLines="0" workbookViewId="0" topLeftCell="A1">
      <selection activeCell="A4" sqref="A4"/>
    </sheetView>
  </sheetViews>
  <sheetFormatPr defaultColWidth="9.140625" defaultRowHeight="12.75"/>
  <cols>
    <col min="1" max="1" width="9.140625" style="1" customWidth="1"/>
    <col min="2" max="2" width="8.140625" style="1" customWidth="1"/>
    <col min="3" max="3" width="3.57421875" style="1" customWidth="1"/>
    <col min="4" max="4" width="10.57421875" style="1" customWidth="1"/>
    <col min="5" max="5" width="4.57421875" style="1" customWidth="1"/>
    <col min="6" max="9" width="9.140625" style="1" customWidth="1"/>
    <col min="10" max="10" width="14.140625" style="1" customWidth="1"/>
    <col min="11" max="11" width="9.140625" style="1" customWidth="1"/>
    <col min="12" max="12" width="9.140625" style="1" hidden="1" customWidth="1"/>
    <col min="13" max="16384" width="9.140625" style="1" customWidth="1"/>
  </cols>
  <sheetData>
    <row r="1" spans="1:10" ht="11.25">
      <c r="A1" s="369" t="s">
        <v>284</v>
      </c>
      <c r="B1" s="369"/>
      <c r="C1" s="369"/>
      <c r="D1" s="369"/>
      <c r="E1" s="369"/>
      <c r="F1" s="369"/>
      <c r="G1" s="369"/>
      <c r="H1" s="369"/>
      <c r="I1" s="370"/>
      <c r="J1" s="370"/>
    </row>
    <row r="2" spans="1:10" ht="11.25">
      <c r="A2" s="369"/>
      <c r="B2" s="369"/>
      <c r="C2" s="369"/>
      <c r="D2" s="369"/>
      <c r="E2" s="369"/>
      <c r="F2" s="369"/>
      <c r="G2" s="369"/>
      <c r="H2" s="369"/>
      <c r="I2" s="370"/>
      <c r="J2" s="370"/>
    </row>
    <row r="4" spans="1:10" ht="11.25">
      <c r="A4" s="28"/>
      <c r="B4" s="29"/>
      <c r="C4" s="29"/>
      <c r="D4" s="29"/>
      <c r="E4" s="29"/>
      <c r="F4" s="29"/>
      <c r="G4" s="29"/>
      <c r="H4" s="29"/>
      <c r="I4" s="29"/>
      <c r="J4" s="30"/>
    </row>
    <row r="5" spans="1:10" ht="11.25">
      <c r="A5" s="31"/>
      <c r="B5" s="32" t="s">
        <v>285</v>
      </c>
      <c r="C5" s="32"/>
      <c r="D5" s="33"/>
      <c r="E5" s="33"/>
      <c r="F5" s="33"/>
      <c r="G5" s="33"/>
      <c r="H5" s="33"/>
      <c r="I5" s="33"/>
      <c r="J5" s="34"/>
    </row>
    <row r="6" spans="1:10" ht="11.25">
      <c r="A6" s="31"/>
      <c r="B6" s="33"/>
      <c r="C6" s="32"/>
      <c r="D6" s="33"/>
      <c r="E6" s="33"/>
      <c r="F6" s="33"/>
      <c r="G6" s="33"/>
      <c r="H6" s="33"/>
      <c r="I6" s="33"/>
      <c r="J6" s="34"/>
    </row>
    <row r="7" spans="1:10" ht="11.25">
      <c r="A7" s="31"/>
      <c r="B7" s="33"/>
      <c r="C7" s="32"/>
      <c r="D7" s="33"/>
      <c r="E7" s="33"/>
      <c r="F7" s="33"/>
      <c r="G7" s="33"/>
      <c r="H7" s="33"/>
      <c r="I7" s="33"/>
      <c r="J7" s="34"/>
    </row>
    <row r="8" spans="1:10" ht="11.25">
      <c r="A8" s="31"/>
      <c r="B8" s="33"/>
      <c r="C8" s="32"/>
      <c r="D8" s="33"/>
      <c r="E8" s="33"/>
      <c r="F8" s="33"/>
      <c r="G8" s="33"/>
      <c r="H8" s="33"/>
      <c r="I8" s="33"/>
      <c r="J8" s="34"/>
    </row>
    <row r="9" spans="1:10" ht="11.25">
      <c r="A9" s="31"/>
      <c r="B9" s="33"/>
      <c r="C9" s="32"/>
      <c r="D9" s="33"/>
      <c r="E9" s="33"/>
      <c r="F9" s="33"/>
      <c r="G9" s="33"/>
      <c r="H9" s="33"/>
      <c r="I9" s="33"/>
      <c r="J9" s="34"/>
    </row>
    <row r="10" spans="1:10" ht="11.25">
      <c r="A10" s="31"/>
      <c r="B10" s="33"/>
      <c r="C10" s="32"/>
      <c r="D10" s="33"/>
      <c r="E10" s="33"/>
      <c r="F10" s="33"/>
      <c r="G10" s="33"/>
      <c r="H10" s="33"/>
      <c r="I10" s="33"/>
      <c r="J10" s="34"/>
    </row>
    <row r="11" spans="1:10" ht="11.25">
      <c r="A11" s="31"/>
      <c r="B11" s="33"/>
      <c r="C11" s="32"/>
      <c r="D11" s="33"/>
      <c r="E11" s="33"/>
      <c r="F11" s="33"/>
      <c r="G11" s="33"/>
      <c r="H11" s="33"/>
      <c r="I11" s="33"/>
      <c r="J11" s="34"/>
    </row>
    <row r="12" spans="1:10" ht="11.25">
      <c r="A12" s="31"/>
      <c r="B12" s="33"/>
      <c r="C12" s="32"/>
      <c r="D12" s="33"/>
      <c r="E12" s="33"/>
      <c r="F12" s="33"/>
      <c r="G12" s="33"/>
      <c r="H12" s="33"/>
      <c r="I12" s="33"/>
      <c r="J12" s="34"/>
    </row>
    <row r="13" spans="1:10" ht="11.25">
      <c r="A13" s="31"/>
      <c r="B13" s="33"/>
      <c r="C13" s="32"/>
      <c r="D13" s="33"/>
      <c r="E13" s="33"/>
      <c r="F13" s="33"/>
      <c r="G13" s="33"/>
      <c r="H13" s="33"/>
      <c r="I13" s="33"/>
      <c r="J13" s="34"/>
    </row>
    <row r="14" spans="1:10" ht="11.25">
      <c r="A14" s="31"/>
      <c r="B14" s="33"/>
      <c r="C14" s="32"/>
      <c r="D14" s="33"/>
      <c r="E14" s="33"/>
      <c r="F14" s="33"/>
      <c r="G14" s="33"/>
      <c r="H14" s="33"/>
      <c r="I14" s="33"/>
      <c r="J14" s="34"/>
    </row>
    <row r="15" spans="1:10" ht="11.25">
      <c r="A15" s="31"/>
      <c r="B15" s="33"/>
      <c r="C15" s="32"/>
      <c r="D15" s="33"/>
      <c r="E15" s="33"/>
      <c r="F15" s="33"/>
      <c r="G15" s="33"/>
      <c r="H15" s="33"/>
      <c r="I15" s="33"/>
      <c r="J15" s="34"/>
    </row>
    <row r="16" spans="1:10" ht="11.25">
      <c r="A16" s="31"/>
      <c r="B16" s="33"/>
      <c r="C16" s="32"/>
      <c r="D16" s="33"/>
      <c r="E16" s="33"/>
      <c r="F16" s="33"/>
      <c r="G16" s="33"/>
      <c r="H16" s="33"/>
      <c r="I16" s="33"/>
      <c r="J16" s="34"/>
    </row>
    <row r="17" spans="1:10" ht="11.25">
      <c r="A17" s="31"/>
      <c r="B17" s="33"/>
      <c r="C17" s="32"/>
      <c r="D17" s="33"/>
      <c r="E17" s="33"/>
      <c r="F17" s="33"/>
      <c r="G17" s="33"/>
      <c r="H17" s="33"/>
      <c r="I17" s="33"/>
      <c r="J17" s="34"/>
    </row>
    <row r="18" spans="1:10" ht="11.25">
      <c r="A18" s="31"/>
      <c r="B18" s="33"/>
      <c r="C18" s="32"/>
      <c r="D18" s="33"/>
      <c r="E18" s="33"/>
      <c r="F18" s="33"/>
      <c r="G18" s="33"/>
      <c r="H18" s="33"/>
      <c r="I18" s="33"/>
      <c r="J18" s="34"/>
    </row>
    <row r="19" spans="1:10" ht="11.25">
      <c r="A19" s="31"/>
      <c r="B19" s="33"/>
      <c r="C19" s="32"/>
      <c r="D19" s="33"/>
      <c r="E19" s="33"/>
      <c r="F19" s="33"/>
      <c r="G19" s="33"/>
      <c r="H19" s="33"/>
      <c r="I19" s="33"/>
      <c r="J19" s="34"/>
    </row>
    <row r="20" spans="1:10" ht="11.25">
      <c r="A20" s="31"/>
      <c r="B20" s="33"/>
      <c r="C20" s="32"/>
      <c r="D20" s="33"/>
      <c r="E20" s="33"/>
      <c r="F20" s="33"/>
      <c r="G20" s="33"/>
      <c r="H20" s="33"/>
      <c r="I20" s="33"/>
      <c r="J20" s="34"/>
    </row>
    <row r="21" spans="1:10" ht="11.25">
      <c r="A21" s="31"/>
      <c r="B21" s="33"/>
      <c r="C21" s="32"/>
      <c r="D21" s="33"/>
      <c r="E21" s="33"/>
      <c r="F21" s="33"/>
      <c r="G21" s="33"/>
      <c r="H21" s="33"/>
      <c r="I21" s="33"/>
      <c r="J21" s="34"/>
    </row>
    <row r="22" spans="1:10" ht="11.25">
      <c r="A22" s="31"/>
      <c r="B22" s="33"/>
      <c r="C22" s="32"/>
      <c r="D22" s="33"/>
      <c r="E22" s="33"/>
      <c r="F22" s="33"/>
      <c r="G22" s="33"/>
      <c r="H22" s="33"/>
      <c r="I22" s="33"/>
      <c r="J22" s="34"/>
    </row>
    <row r="23" spans="1:10" ht="11.25">
      <c r="A23" s="31"/>
      <c r="B23" s="33"/>
      <c r="C23" s="32"/>
      <c r="D23" s="33"/>
      <c r="E23" s="33"/>
      <c r="F23" s="33"/>
      <c r="G23" s="33"/>
      <c r="H23" s="33"/>
      <c r="I23" s="33"/>
      <c r="J23" s="34"/>
    </row>
    <row r="24" spans="1:10" ht="11.25">
      <c r="A24" s="35"/>
      <c r="B24" s="36"/>
      <c r="C24" s="36"/>
      <c r="D24" s="36"/>
      <c r="E24" s="36"/>
      <c r="F24" s="36"/>
      <c r="G24" s="36"/>
      <c r="H24" s="36"/>
      <c r="I24" s="36"/>
      <c r="J24" s="37"/>
    </row>
    <row r="28" spans="2:10" ht="14.25" customHeight="1">
      <c r="B28" s="1" t="s">
        <v>35</v>
      </c>
      <c r="D28" s="371"/>
      <c r="E28" s="372"/>
      <c r="F28" s="372"/>
      <c r="G28" s="372"/>
      <c r="H28" s="373"/>
      <c r="I28" s="373"/>
      <c r="J28" s="374"/>
    </row>
    <row r="29" ht="6.75" customHeight="1"/>
    <row r="30" spans="2:10" ht="14.25" customHeight="1">
      <c r="B30" s="1" t="s">
        <v>286</v>
      </c>
      <c r="D30" s="371"/>
      <c r="E30" s="372"/>
      <c r="F30" s="372"/>
      <c r="G30" s="372"/>
      <c r="H30" s="373"/>
      <c r="I30" s="373"/>
      <c r="J30" s="374"/>
    </row>
    <row r="31" ht="6.75" customHeight="1"/>
    <row r="32" spans="4:10" ht="14.25" customHeight="1">
      <c r="D32" s="38"/>
      <c r="F32" s="375"/>
      <c r="G32" s="376"/>
      <c r="H32" s="376"/>
      <c r="I32" s="376"/>
      <c r="J32" s="377"/>
    </row>
    <row r="33" ht="6.75" customHeight="1"/>
    <row r="34" ht="14.25" customHeight="1">
      <c r="B34" s="1" t="s">
        <v>294</v>
      </c>
    </row>
    <row r="35" ht="4.5" customHeight="1"/>
    <row r="36" spans="4:12" ht="14.25" customHeight="1">
      <c r="D36" s="9" t="s">
        <v>67</v>
      </c>
      <c r="L36" s="33" t="b">
        <v>0</v>
      </c>
    </row>
    <row r="37" spans="4:12" ht="11.25" customHeight="1">
      <c r="D37" s="240" t="s">
        <v>419</v>
      </c>
      <c r="L37" s="33"/>
    </row>
    <row r="38" spans="4:12" ht="11.25" customHeight="1">
      <c r="D38" s="240" t="s">
        <v>420</v>
      </c>
      <c r="L38" s="33"/>
    </row>
    <row r="39" ht="6.75" customHeight="1"/>
    <row r="40" spans="4:12" ht="14.25" customHeight="1">
      <c r="D40" s="9" t="s">
        <v>68</v>
      </c>
      <c r="L40" s="33" t="b">
        <v>0</v>
      </c>
    </row>
    <row r="41" spans="4:12" ht="11.25" customHeight="1">
      <c r="D41" s="240" t="s">
        <v>421</v>
      </c>
      <c r="L41" s="33"/>
    </row>
    <row r="42" spans="4:12" ht="11.25" customHeight="1">
      <c r="D42" s="240" t="s">
        <v>422</v>
      </c>
      <c r="L42" s="33"/>
    </row>
    <row r="43" spans="4:12" ht="11.25" customHeight="1">
      <c r="D43" s="240" t="s">
        <v>423</v>
      </c>
      <c r="L43" s="33"/>
    </row>
    <row r="44" ht="6.75" customHeight="1"/>
    <row r="45" spans="4:12" ht="14.25" customHeight="1">
      <c r="D45" s="9" t="s">
        <v>287</v>
      </c>
      <c r="L45" s="33" t="b">
        <v>0</v>
      </c>
    </row>
    <row r="46" spans="4:12" ht="11.25" customHeight="1">
      <c r="D46" s="240" t="s">
        <v>424</v>
      </c>
      <c r="L46" s="33"/>
    </row>
    <row r="47" spans="4:12" ht="11.25" customHeight="1">
      <c r="D47" s="240" t="s">
        <v>425</v>
      </c>
      <c r="L47" s="33"/>
    </row>
    <row r="48" ht="6.75" customHeight="1"/>
    <row r="49" spans="4:12" ht="14.25" customHeight="1">
      <c r="D49" s="9" t="s">
        <v>288</v>
      </c>
      <c r="L49" s="33" t="b">
        <v>0</v>
      </c>
    </row>
    <row r="50" spans="4:12" ht="11.25" customHeight="1">
      <c r="D50" s="240" t="s">
        <v>424</v>
      </c>
      <c r="L50" s="33"/>
    </row>
    <row r="51" spans="4:12" ht="11.25" customHeight="1">
      <c r="D51" s="240" t="s">
        <v>425</v>
      </c>
      <c r="L51" s="33"/>
    </row>
    <row r="52" ht="6.75" customHeight="1"/>
    <row r="53" spans="4:12" ht="14.25" customHeight="1">
      <c r="D53" s="378"/>
      <c r="E53" s="378"/>
      <c r="F53" s="378"/>
      <c r="G53" s="378"/>
      <c r="H53" s="378"/>
      <c r="I53" s="378"/>
      <c r="L53" s="33" t="b">
        <v>0</v>
      </c>
    </row>
    <row r="54" ht="11.25" customHeight="1">
      <c r="L54" s="33"/>
    </row>
    <row r="55" ht="11.25" customHeight="1"/>
    <row r="56" ht="6.75" customHeight="1"/>
    <row r="57" spans="2:10" ht="14.25" customHeight="1">
      <c r="B57" s="1" t="s">
        <v>289</v>
      </c>
      <c r="D57" s="371"/>
      <c r="E57" s="372"/>
      <c r="F57" s="372"/>
      <c r="G57" s="372"/>
      <c r="H57" s="372"/>
      <c r="I57" s="372"/>
      <c r="J57" s="379"/>
    </row>
    <row r="58" ht="6.75" customHeight="1"/>
    <row r="59" spans="2:10" ht="14.25" customHeight="1">
      <c r="B59" s="1" t="s">
        <v>290</v>
      </c>
      <c r="D59" s="371"/>
      <c r="E59" s="372"/>
      <c r="F59" s="372"/>
      <c r="G59" s="372"/>
      <c r="H59" s="372"/>
      <c r="I59" s="372"/>
      <c r="J59" s="379"/>
    </row>
    <row r="62" spans="1:10" ht="14.25" customHeight="1">
      <c r="A62" s="1" t="s">
        <v>291</v>
      </c>
      <c r="D62" s="380"/>
      <c r="E62" s="381"/>
      <c r="F62" s="381"/>
      <c r="G62" s="381"/>
      <c r="H62" s="381"/>
      <c r="I62" s="381"/>
      <c r="J62" s="382"/>
    </row>
    <row r="63" ht="6.75" customHeight="1"/>
    <row r="64" spans="1:10" ht="14.25" customHeight="1">
      <c r="A64" s="1" t="s">
        <v>292</v>
      </c>
      <c r="D64" s="380"/>
      <c r="E64" s="381"/>
      <c r="F64" s="381"/>
      <c r="G64" s="381"/>
      <c r="H64" s="381"/>
      <c r="I64" s="381"/>
      <c r="J64" s="382"/>
    </row>
    <row r="65" ht="6.75" customHeight="1"/>
    <row r="66" spans="1:10" ht="12.75">
      <c r="A66" s="1" t="s">
        <v>293</v>
      </c>
      <c r="D66" s="380"/>
      <c r="E66" s="383"/>
      <c r="F66" s="383"/>
      <c r="G66" s="383"/>
      <c r="H66" s="383"/>
      <c r="I66" s="383"/>
      <c r="J66" s="384"/>
    </row>
    <row r="67" ht="6.75" customHeight="1"/>
    <row r="68" spans="1:10" ht="14.25" customHeight="1">
      <c r="A68" s="1">
        <f>IF(D53="","","Dates "&amp;D53&amp;":")</f>
      </c>
      <c r="D68" s="380"/>
      <c r="E68" s="383"/>
      <c r="F68" s="383"/>
      <c r="G68" s="383"/>
      <c r="H68" s="383"/>
      <c r="I68" s="383"/>
      <c r="J68" s="384"/>
    </row>
  </sheetData>
  <sheetProtection password="CBB5" sheet="1" formatCells="0" selectLockedCells="1"/>
  <mergeCells count="11">
    <mergeCell ref="D59:J59"/>
    <mergeCell ref="D62:J62"/>
    <mergeCell ref="D64:J64"/>
    <mergeCell ref="D66:J66"/>
    <mergeCell ref="D68:J68"/>
    <mergeCell ref="A1:J2"/>
    <mergeCell ref="D28:J28"/>
    <mergeCell ref="D30:J30"/>
    <mergeCell ref="F32:J32"/>
    <mergeCell ref="D53:I53"/>
    <mergeCell ref="D57:J5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&amp;L&amp;8Liste de contrôle SS entreprises de travail intérimaire
version 2011/05&amp;C&amp;8Rapport VCU; 18/07/2014&amp;R&amp;8&amp;A Page &amp;P de &amp;N</oddFooter>
  </headerFooter>
  <legacyDrawing r:id="rId1"/>
</worksheet>
</file>

<file path=xl/worksheets/sheet3.xml><?xml version="1.0" encoding="utf-8"?>
<worksheet xmlns="http://schemas.openxmlformats.org/spreadsheetml/2006/main" xmlns:r="http://schemas.openxmlformats.org/officeDocument/2006/relationships">
  <dimension ref="A1:S104"/>
  <sheetViews>
    <sheetView showGridLines="0" workbookViewId="0" topLeftCell="A1">
      <selection activeCell="B13" sqref="B13:H13"/>
    </sheetView>
  </sheetViews>
  <sheetFormatPr defaultColWidth="9.140625" defaultRowHeight="12.75"/>
  <cols>
    <col min="1" max="1" width="4.00390625" style="1" customWidth="1"/>
    <col min="2" max="2" width="12.140625" style="1" customWidth="1"/>
    <col min="3" max="3" width="26.00390625" style="1" customWidth="1"/>
    <col min="4" max="9" width="9.140625" style="1" customWidth="1"/>
    <col min="10" max="10" width="3.421875" style="1" hidden="1" customWidth="1"/>
    <col min="11" max="11" width="13.421875" style="1" hidden="1" customWidth="1"/>
    <col min="12" max="12" width="3.57421875" style="1" hidden="1" customWidth="1"/>
    <col min="13" max="14" width="4.57421875" style="1" hidden="1" customWidth="1"/>
    <col min="15" max="15" width="7.57421875" style="1" hidden="1" customWidth="1"/>
    <col min="16" max="16" width="10.57421875" style="1" hidden="1" customWidth="1"/>
    <col min="17" max="17" width="21.8515625" style="1" hidden="1" customWidth="1"/>
    <col min="18" max="18" width="4.421875" style="1" hidden="1" customWidth="1"/>
    <col min="19" max="19" width="6.57421875" style="1" hidden="1" customWidth="1"/>
    <col min="20" max="20" width="12.421875" style="1" customWidth="1"/>
    <col min="21" max="16384" width="9.140625" style="1" customWidth="1"/>
  </cols>
  <sheetData>
    <row r="1" spans="1:8" ht="11.25">
      <c r="A1" s="369" t="s">
        <v>295</v>
      </c>
      <c r="B1" s="369"/>
      <c r="C1" s="369"/>
      <c r="D1" s="369"/>
      <c r="E1" s="369"/>
      <c r="F1" s="369"/>
      <c r="G1" s="369"/>
      <c r="H1" s="369"/>
    </row>
    <row r="2" spans="1:10" ht="11.25">
      <c r="A2" s="369"/>
      <c r="B2" s="369"/>
      <c r="C2" s="369"/>
      <c r="D2" s="369"/>
      <c r="E2" s="369"/>
      <c r="F2" s="369"/>
      <c r="G2" s="369"/>
      <c r="H2" s="369"/>
      <c r="J2" s="1">
        <v>1</v>
      </c>
    </row>
    <row r="3" spans="3:11" ht="12.75">
      <c r="C3" s="39" t="s">
        <v>40</v>
      </c>
      <c r="F3" s="385" t="s">
        <v>41</v>
      </c>
      <c r="G3" s="385"/>
      <c r="J3" s="33"/>
      <c r="K3" s="74"/>
    </row>
    <row r="4" ht="12.75">
      <c r="K4" s="74"/>
    </row>
    <row r="5" spans="1:11" ht="12.75">
      <c r="A5" s="3"/>
      <c r="B5" s="79"/>
      <c r="C5" s="5"/>
      <c r="D5" s="5"/>
      <c r="E5" s="5"/>
      <c r="F5" s="386">
        <f>IF('1. Page de titre'!L36=TRUE,'1. Page de titre'!D36,IF('1. Page de titre'!L40=TRUE,'1. Page de titre'!D40,IF('1. Page de titre'!L45=TRUE,'1. Page de titre'!D45,IF('1. Page de titre'!L49=TRUE,'1. Page de titre'!D49,IF('1. Page de titre'!L53=TRUE,'1. Page de titre'!D53,"")))))</f>
      </c>
      <c r="G5" s="386"/>
      <c r="H5" s="5"/>
      <c r="J5" s="75"/>
      <c r="K5" s="74"/>
    </row>
    <row r="6" spans="3:10" ht="12.75">
      <c r="C6" s="5"/>
      <c r="D6" s="5"/>
      <c r="F6" s="5"/>
      <c r="G6" s="5"/>
      <c r="H6" s="41"/>
      <c r="J6" s="75"/>
    </row>
    <row r="7" spans="1:8" ht="11.25">
      <c r="A7" s="42" t="s">
        <v>45</v>
      </c>
      <c r="H7" s="5"/>
    </row>
    <row r="8" spans="1:8" ht="15" customHeight="1">
      <c r="A8" s="43" t="s">
        <v>9</v>
      </c>
      <c r="B8" s="387" t="s">
        <v>70</v>
      </c>
      <c r="C8" s="387"/>
      <c r="D8" s="387"/>
      <c r="E8" s="387"/>
      <c r="F8" s="387"/>
      <c r="G8" s="387"/>
      <c r="H8" s="9"/>
    </row>
    <row r="9" spans="1:8" ht="15" customHeight="1">
      <c r="A9" s="43"/>
      <c r="B9" s="388">
        <f>IF('1. Page de titre'!D28="","",'1. Page de titre'!D28)</f>
      </c>
      <c r="C9" s="388"/>
      <c r="D9" s="388"/>
      <c r="E9" s="388"/>
      <c r="F9" s="388"/>
      <c r="G9" s="388"/>
      <c r="H9" s="388"/>
    </row>
    <row r="10" spans="1:8" ht="15" customHeight="1">
      <c r="A10" s="43" t="s">
        <v>9</v>
      </c>
      <c r="B10" s="44" t="s">
        <v>296</v>
      </c>
      <c r="C10" s="389">
        <f>IF('1. Page de titre'!D30="","",'1. Page de titre'!D30)</f>
      </c>
      <c r="D10" s="389"/>
      <c r="E10" s="389"/>
      <c r="F10" s="389"/>
      <c r="G10" s="389"/>
      <c r="H10" s="389"/>
    </row>
    <row r="11" spans="1:8" ht="15" customHeight="1">
      <c r="A11" s="43"/>
      <c r="B11" s="44"/>
      <c r="C11" s="389">
        <f>IF('1. Page de titre'!F32="","",'1. Page de titre'!D32&amp;" "&amp;'1. Page de titre'!F32)</f>
      </c>
      <c r="D11" s="389"/>
      <c r="E11" s="389"/>
      <c r="F11" s="389"/>
      <c r="G11" s="389"/>
      <c r="H11" s="389"/>
    </row>
    <row r="12" spans="1:8" ht="15" customHeight="1">
      <c r="A12" s="43" t="s">
        <v>9</v>
      </c>
      <c r="B12" s="387" t="s">
        <v>435</v>
      </c>
      <c r="C12" s="387"/>
      <c r="D12" s="387"/>
      <c r="E12" s="387"/>
      <c r="F12" s="387"/>
      <c r="G12" s="387"/>
      <c r="H12" s="9"/>
    </row>
    <row r="13" spans="1:8" ht="15" customHeight="1">
      <c r="A13" s="45"/>
      <c r="B13" s="390"/>
      <c r="C13" s="390"/>
      <c r="D13" s="390"/>
      <c r="E13" s="390"/>
      <c r="F13" s="390"/>
      <c r="G13" s="390"/>
      <c r="H13" s="390"/>
    </row>
    <row r="14" spans="1:7" ht="15" customHeight="1">
      <c r="A14" s="45" t="s">
        <v>9</v>
      </c>
      <c r="B14" s="46" t="s">
        <v>42</v>
      </c>
      <c r="C14" s="47"/>
      <c r="D14" s="46" t="s">
        <v>372</v>
      </c>
      <c r="E14" s="47"/>
      <c r="F14" s="47"/>
      <c r="G14" s="47"/>
    </row>
    <row r="15" spans="1:8" ht="15" customHeight="1">
      <c r="A15" s="45"/>
      <c r="B15" s="391"/>
      <c r="C15" s="392"/>
      <c r="D15" s="393"/>
      <c r="E15" s="391"/>
      <c r="F15" s="391"/>
      <c r="G15" s="391"/>
      <c r="H15" s="391"/>
    </row>
    <row r="16" spans="1:19" ht="15" customHeight="1">
      <c r="A16" s="241" t="s">
        <v>9</v>
      </c>
      <c r="B16" s="242" t="s">
        <v>426</v>
      </c>
      <c r="C16" s="243"/>
      <c r="D16" s="242" t="s">
        <v>427</v>
      </c>
      <c r="E16" s="243"/>
      <c r="F16" s="243"/>
      <c r="G16" s="243"/>
      <c r="H16" s="244"/>
      <c r="J16" s="33"/>
      <c r="K16" s="33"/>
      <c r="L16" s="33"/>
      <c r="M16" s="33"/>
      <c r="N16" s="33"/>
      <c r="O16" s="33"/>
      <c r="P16" s="33"/>
      <c r="Q16" s="33"/>
      <c r="R16" s="33"/>
      <c r="S16" s="33"/>
    </row>
    <row r="17" spans="1:19" ht="15" customHeight="1">
      <c r="A17" s="241"/>
      <c r="B17" s="394"/>
      <c r="C17" s="395"/>
      <c r="D17" s="396"/>
      <c r="E17" s="394"/>
      <c r="F17" s="394"/>
      <c r="G17" s="394"/>
      <c r="H17" s="394"/>
      <c r="J17" s="33"/>
      <c r="K17" s="33"/>
      <c r="L17" s="33"/>
      <c r="M17" s="33"/>
      <c r="N17" s="33"/>
      <c r="O17" s="33"/>
      <c r="P17" s="33"/>
      <c r="Q17" s="33"/>
      <c r="R17" s="33"/>
      <c r="S17" s="33"/>
    </row>
    <row r="18" spans="1:8" ht="23.25" customHeight="1">
      <c r="A18" s="49" t="s">
        <v>9</v>
      </c>
      <c r="B18" s="398" t="s">
        <v>436</v>
      </c>
      <c r="C18" s="398"/>
      <c r="D18" s="398"/>
      <c r="E18" s="398"/>
      <c r="F18" s="398"/>
      <c r="G18" s="398"/>
      <c r="H18" s="399"/>
    </row>
    <row r="19" spans="1:8" ht="15" customHeight="1">
      <c r="A19" s="45"/>
      <c r="B19" s="400" t="s">
        <v>43</v>
      </c>
      <c r="C19" s="400"/>
      <c r="D19" s="401" t="s">
        <v>43</v>
      </c>
      <c r="E19" s="400"/>
      <c r="F19" s="400"/>
      <c r="G19" s="400"/>
      <c r="H19" s="400"/>
    </row>
    <row r="20" spans="1:8" ht="15" customHeight="1">
      <c r="A20" s="45"/>
      <c r="B20" s="391"/>
      <c r="C20" s="391"/>
      <c r="D20" s="393"/>
      <c r="E20" s="391"/>
      <c r="F20" s="391"/>
      <c r="G20" s="391"/>
      <c r="H20" s="391"/>
    </row>
    <row r="21" spans="1:8" ht="15" customHeight="1">
      <c r="A21" s="45"/>
      <c r="B21" s="402"/>
      <c r="C21" s="403"/>
      <c r="D21" s="404"/>
      <c r="E21" s="402"/>
      <c r="F21" s="402"/>
      <c r="G21" s="402"/>
      <c r="H21" s="402"/>
    </row>
    <row r="22" spans="1:8" ht="15" customHeight="1">
      <c r="A22" s="45"/>
      <c r="B22" s="391"/>
      <c r="C22" s="391"/>
      <c r="D22" s="404"/>
      <c r="E22" s="402"/>
      <c r="F22" s="402"/>
      <c r="G22" s="402"/>
      <c r="H22" s="402"/>
    </row>
    <row r="23" spans="1:7" ht="15" customHeight="1">
      <c r="A23" s="45" t="s">
        <v>9</v>
      </c>
      <c r="B23" s="407" t="s">
        <v>437</v>
      </c>
      <c r="C23" s="407"/>
      <c r="D23" s="407"/>
      <c r="E23" s="407"/>
      <c r="F23" s="407"/>
      <c r="G23" s="407"/>
    </row>
    <row r="24" spans="1:8" ht="15" customHeight="1">
      <c r="A24" s="45"/>
      <c r="B24" s="391"/>
      <c r="C24" s="391"/>
      <c r="D24" s="391"/>
      <c r="E24" s="391"/>
      <c r="F24" s="391"/>
      <c r="G24" s="391"/>
      <c r="H24" s="391"/>
    </row>
    <row r="25" spans="1:7" ht="15" customHeight="1">
      <c r="A25" s="45" t="s">
        <v>9</v>
      </c>
      <c r="B25" s="405" t="s">
        <v>438</v>
      </c>
      <c r="C25" s="405"/>
      <c r="D25" s="405"/>
      <c r="E25" s="405"/>
      <c r="F25" s="405"/>
      <c r="G25" s="405"/>
    </row>
    <row r="26" spans="1:19" ht="15" customHeight="1">
      <c r="A26" s="49"/>
      <c r="B26" s="397" t="s">
        <v>71</v>
      </c>
      <c r="C26" s="397"/>
      <c r="D26" s="397"/>
      <c r="E26" s="397"/>
      <c r="F26" s="397"/>
      <c r="G26" s="397"/>
      <c r="H26" s="397"/>
      <c r="J26" s="33"/>
      <c r="K26" s="33"/>
      <c r="L26" s="33"/>
      <c r="M26" s="33"/>
      <c r="N26" s="33"/>
      <c r="O26" s="33"/>
      <c r="P26" s="33"/>
      <c r="Q26" s="33"/>
      <c r="R26" s="33"/>
      <c r="S26" s="33"/>
    </row>
    <row r="27" spans="1:7" ht="15" customHeight="1">
      <c r="A27" s="45" t="s">
        <v>9</v>
      </c>
      <c r="B27" s="405" t="s">
        <v>373</v>
      </c>
      <c r="C27" s="405"/>
      <c r="D27" s="405"/>
      <c r="E27" s="405"/>
      <c r="F27" s="405"/>
      <c r="G27" s="405"/>
    </row>
    <row r="28" spans="1:19" ht="15" customHeight="1">
      <c r="A28" s="45"/>
      <c r="B28" s="406"/>
      <c r="C28" s="406"/>
      <c r="D28" s="406"/>
      <c r="E28" s="406"/>
      <c r="F28" s="406"/>
      <c r="G28" s="406"/>
      <c r="H28" s="406"/>
      <c r="J28" s="33"/>
      <c r="K28" s="33"/>
      <c r="L28" s="33"/>
      <c r="M28" s="33"/>
      <c r="N28" s="33"/>
      <c r="O28" s="33"/>
      <c r="P28" s="33"/>
      <c r="Q28" s="33"/>
      <c r="R28" s="33"/>
      <c r="S28" s="33"/>
    </row>
    <row r="29" spans="1:19" ht="15" customHeight="1">
      <c r="A29" s="45"/>
      <c r="B29" s="406"/>
      <c r="C29" s="406"/>
      <c r="D29" s="406"/>
      <c r="E29" s="406"/>
      <c r="F29" s="406"/>
      <c r="G29" s="406"/>
      <c r="H29" s="406"/>
      <c r="J29" s="33"/>
      <c r="K29" s="33"/>
      <c r="L29" s="33"/>
      <c r="M29" s="33"/>
      <c r="N29" s="33"/>
      <c r="O29" s="33"/>
      <c r="P29" s="33"/>
      <c r="Q29" s="33"/>
      <c r="R29" s="33"/>
      <c r="S29" s="33"/>
    </row>
    <row r="30" spans="1:19" ht="12.75" customHeight="1">
      <c r="A30" s="45"/>
      <c r="B30" s="246"/>
      <c r="C30" s="246"/>
      <c r="D30" s="246"/>
      <c r="E30" s="246"/>
      <c r="F30" s="246"/>
      <c r="G30" s="246"/>
      <c r="H30" s="246"/>
      <c r="J30" s="33"/>
      <c r="K30" s="33"/>
      <c r="L30" s="33"/>
      <c r="M30" s="33"/>
      <c r="N30" s="33"/>
      <c r="O30" s="33"/>
      <c r="P30" s="33"/>
      <c r="Q30" s="33"/>
      <c r="R30" s="33"/>
      <c r="S30" s="33"/>
    </row>
    <row r="31" spans="1:8" ht="11.25">
      <c r="A31" s="42" t="s">
        <v>44</v>
      </c>
      <c r="H31" s="5"/>
    </row>
    <row r="32" spans="1:5" s="9" customFormat="1" ht="15" customHeight="1">
      <c r="A32" s="43" t="s">
        <v>9</v>
      </c>
      <c r="B32" s="387" t="s">
        <v>72</v>
      </c>
      <c r="C32" s="387"/>
      <c r="D32" s="387"/>
      <c r="E32" s="50"/>
    </row>
    <row r="33" spans="1:5" s="9" customFormat="1" ht="15" customHeight="1">
      <c r="A33" s="43" t="s">
        <v>9</v>
      </c>
      <c r="B33" s="387" t="s">
        <v>73</v>
      </c>
      <c r="C33" s="387"/>
      <c r="D33" s="387"/>
      <c r="E33" s="50"/>
    </row>
    <row r="34" spans="1:5" s="9" customFormat="1" ht="15" customHeight="1">
      <c r="A34" s="43" t="s">
        <v>9</v>
      </c>
      <c r="B34" s="387" t="s">
        <v>74</v>
      </c>
      <c r="C34" s="387"/>
      <c r="D34" s="387"/>
      <c r="E34" s="50"/>
    </row>
    <row r="35" spans="1:5" s="9" customFormat="1" ht="15" customHeight="1">
      <c r="A35" s="43"/>
      <c r="B35" s="408" t="s">
        <v>439</v>
      </c>
      <c r="C35" s="408"/>
      <c r="D35" s="408"/>
      <c r="E35" s="52">
        <f>IF(SUM(E32:E34)=0,"",SUM(E32:E34))</f>
      </c>
    </row>
    <row r="36" ht="11.25">
      <c r="A36" s="53"/>
    </row>
    <row r="37" spans="1:8" ht="11.25">
      <c r="A37" s="42" t="s">
        <v>428</v>
      </c>
      <c r="H37" s="5"/>
    </row>
    <row r="38" spans="1:8" ht="45" customHeight="1">
      <c r="A38" s="49" t="s">
        <v>9</v>
      </c>
      <c r="B38" s="406"/>
      <c r="C38" s="406"/>
      <c r="D38" s="406"/>
      <c r="E38" s="406"/>
      <c r="F38" s="406"/>
      <c r="G38" s="406"/>
      <c r="H38" s="406"/>
    </row>
    <row r="39" spans="1:8" ht="45" customHeight="1">
      <c r="A39" s="49" t="s">
        <v>9</v>
      </c>
      <c r="B39" s="409"/>
      <c r="C39" s="409"/>
      <c r="D39" s="409"/>
      <c r="E39" s="409"/>
      <c r="F39" s="409"/>
      <c r="G39" s="409"/>
      <c r="H39" s="409"/>
    </row>
    <row r="40" spans="1:8" ht="11.25" customHeight="1">
      <c r="A40" s="49"/>
      <c r="B40" s="202"/>
      <c r="C40" s="202"/>
      <c r="D40" s="202"/>
      <c r="E40" s="202"/>
      <c r="F40" s="202"/>
      <c r="G40" s="202"/>
      <c r="H40" s="202"/>
    </row>
    <row r="41" spans="1:8" ht="11.25">
      <c r="A41" s="42" t="s">
        <v>429</v>
      </c>
      <c r="H41" s="5"/>
    </row>
    <row r="42" spans="1:8" ht="42.75" customHeight="1">
      <c r="A42" s="49" t="s">
        <v>9</v>
      </c>
      <c r="B42" s="406"/>
      <c r="C42" s="406"/>
      <c r="D42" s="406"/>
      <c r="E42" s="406"/>
      <c r="F42" s="406"/>
      <c r="G42" s="406"/>
      <c r="H42" s="406"/>
    </row>
    <row r="43" spans="1:8" ht="11.25">
      <c r="A43" s="45"/>
      <c r="B43" s="54"/>
      <c r="C43" s="54"/>
      <c r="D43" s="54"/>
      <c r="E43" s="54"/>
      <c r="F43" s="54"/>
      <c r="G43" s="54"/>
      <c r="H43" s="54"/>
    </row>
    <row r="44" spans="1:8" ht="11.25">
      <c r="A44" s="42" t="s">
        <v>374</v>
      </c>
      <c r="H44" s="5"/>
    </row>
    <row r="45" spans="1:8" s="9" customFormat="1" ht="34.5" customHeight="1">
      <c r="A45" s="55" t="s">
        <v>353</v>
      </c>
      <c r="B45" s="410" t="s">
        <v>54</v>
      </c>
      <c r="C45" s="410"/>
      <c r="D45" s="410" t="s">
        <v>46</v>
      </c>
      <c r="E45" s="410"/>
      <c r="F45" s="410"/>
      <c r="G45" s="56" t="s">
        <v>375</v>
      </c>
      <c r="H45" s="56" t="s">
        <v>376</v>
      </c>
    </row>
    <row r="46" spans="1:8" s="9" customFormat="1" ht="15" customHeight="1">
      <c r="A46" s="55">
        <v>1</v>
      </c>
      <c r="B46" s="411">
        <f>IF('1. Page de titre'!D28="","",'1. Page de titre'!D28)</f>
      </c>
      <c r="C46" s="411"/>
      <c r="D46" s="411">
        <f>IF('1. Page de titre'!F32="","",'1. Page de titre'!D32&amp;" "&amp;'1. Page de titre'!F32)</f>
      </c>
      <c r="E46" s="411"/>
      <c r="F46" s="411"/>
      <c r="G46" s="340"/>
      <c r="H46" s="340"/>
    </row>
    <row r="47" spans="1:8" s="9" customFormat="1" ht="33.75" customHeight="1">
      <c r="A47" s="55" t="s">
        <v>353</v>
      </c>
      <c r="B47" s="410" t="s">
        <v>354</v>
      </c>
      <c r="C47" s="410"/>
      <c r="D47" s="410" t="s">
        <v>46</v>
      </c>
      <c r="E47" s="410"/>
      <c r="F47" s="410"/>
      <c r="G47" s="56" t="s">
        <v>375</v>
      </c>
      <c r="H47" s="56" t="s">
        <v>376</v>
      </c>
    </row>
    <row r="48" spans="1:8" s="9" customFormat="1" ht="15" customHeight="1">
      <c r="A48" s="55">
        <v>2</v>
      </c>
      <c r="B48" s="412"/>
      <c r="C48" s="412"/>
      <c r="D48" s="412"/>
      <c r="E48" s="412"/>
      <c r="F48" s="412"/>
      <c r="G48" s="57"/>
      <c r="H48" s="57"/>
    </row>
    <row r="49" spans="1:8" s="9" customFormat="1" ht="15" customHeight="1">
      <c r="A49" s="55">
        <v>3</v>
      </c>
      <c r="B49" s="412"/>
      <c r="C49" s="412"/>
      <c r="D49" s="412"/>
      <c r="E49" s="412"/>
      <c r="F49" s="412"/>
      <c r="G49" s="58"/>
      <c r="H49" s="58"/>
    </row>
    <row r="50" spans="1:8" s="9" customFormat="1" ht="15" customHeight="1">
      <c r="A50" s="55">
        <v>4</v>
      </c>
      <c r="B50" s="412"/>
      <c r="C50" s="412"/>
      <c r="D50" s="412"/>
      <c r="E50" s="412"/>
      <c r="F50" s="412"/>
      <c r="G50" s="58"/>
      <c r="H50" s="58"/>
    </row>
    <row r="51" spans="1:8" s="9" customFormat="1" ht="15" customHeight="1">
      <c r="A51" s="55">
        <v>5</v>
      </c>
      <c r="B51" s="412"/>
      <c r="C51" s="412"/>
      <c r="D51" s="412"/>
      <c r="E51" s="412"/>
      <c r="F51" s="412"/>
      <c r="G51" s="58"/>
      <c r="H51" s="58"/>
    </row>
    <row r="52" spans="1:8" s="9" customFormat="1" ht="15" customHeight="1">
      <c r="A52" s="55">
        <v>6</v>
      </c>
      <c r="B52" s="412"/>
      <c r="C52" s="412"/>
      <c r="D52" s="412"/>
      <c r="E52" s="412"/>
      <c r="F52" s="412"/>
      <c r="G52" s="58"/>
      <c r="H52" s="58"/>
    </row>
    <row r="53" spans="1:8" s="9" customFormat="1" ht="15" customHeight="1">
      <c r="A53" s="55">
        <v>7</v>
      </c>
      <c r="B53" s="412"/>
      <c r="C53" s="412"/>
      <c r="D53" s="412"/>
      <c r="E53" s="412"/>
      <c r="F53" s="412"/>
      <c r="G53" s="58"/>
      <c r="H53" s="58"/>
    </row>
    <row r="54" spans="1:8" s="9" customFormat="1" ht="15" customHeight="1">
      <c r="A54" s="55">
        <v>8</v>
      </c>
      <c r="B54" s="412"/>
      <c r="C54" s="412"/>
      <c r="D54" s="412"/>
      <c r="E54" s="412"/>
      <c r="F54" s="412"/>
      <c r="G54" s="58"/>
      <c r="H54" s="58"/>
    </row>
    <row r="55" spans="1:8" s="9" customFormat="1" ht="15" customHeight="1">
      <c r="A55" s="55">
        <v>9</v>
      </c>
      <c r="B55" s="412"/>
      <c r="C55" s="412"/>
      <c r="D55" s="412"/>
      <c r="E55" s="412"/>
      <c r="F55" s="412"/>
      <c r="G55" s="58"/>
      <c r="H55" s="58"/>
    </row>
    <row r="56" spans="1:8" s="9" customFormat="1" ht="15" customHeight="1">
      <c r="A56" s="55">
        <v>10</v>
      </c>
      <c r="B56" s="412"/>
      <c r="C56" s="412"/>
      <c r="D56" s="412"/>
      <c r="E56" s="412"/>
      <c r="F56" s="412"/>
      <c r="G56" s="58"/>
      <c r="H56" s="58"/>
    </row>
    <row r="57" spans="1:8" s="9" customFormat="1" ht="15" customHeight="1">
      <c r="A57" s="55">
        <v>11</v>
      </c>
      <c r="B57" s="413"/>
      <c r="C57" s="414"/>
      <c r="D57" s="413"/>
      <c r="E57" s="415"/>
      <c r="F57" s="414"/>
      <c r="G57" s="58"/>
      <c r="H57" s="58"/>
    </row>
    <row r="58" spans="1:8" s="9" customFormat="1" ht="15" customHeight="1">
      <c r="A58" s="55">
        <v>12</v>
      </c>
      <c r="B58" s="413"/>
      <c r="C58" s="414"/>
      <c r="D58" s="413"/>
      <c r="E58" s="415"/>
      <c r="F58" s="414"/>
      <c r="G58" s="58"/>
      <c r="H58" s="58"/>
    </row>
    <row r="59" spans="1:8" s="9" customFormat="1" ht="15" customHeight="1">
      <c r="A59" s="55">
        <v>13</v>
      </c>
      <c r="B59" s="413"/>
      <c r="C59" s="414"/>
      <c r="D59" s="413"/>
      <c r="E59" s="415"/>
      <c r="F59" s="414"/>
      <c r="G59" s="58"/>
      <c r="H59" s="58"/>
    </row>
    <row r="60" spans="1:8" s="9" customFormat="1" ht="15" customHeight="1">
      <c r="A60" s="55">
        <v>14</v>
      </c>
      <c r="B60" s="413"/>
      <c r="C60" s="414"/>
      <c r="D60" s="413"/>
      <c r="E60" s="415"/>
      <c r="F60" s="414"/>
      <c r="G60" s="58"/>
      <c r="H60" s="58"/>
    </row>
    <row r="61" spans="1:8" s="9" customFormat="1" ht="15" customHeight="1">
      <c r="A61" s="55">
        <v>15</v>
      </c>
      <c r="B61" s="413"/>
      <c r="C61" s="414"/>
      <c r="D61" s="413"/>
      <c r="E61" s="415"/>
      <c r="F61" s="414"/>
      <c r="G61" s="58"/>
      <c r="H61" s="58"/>
    </row>
    <row r="62" spans="1:8" s="9" customFormat="1" ht="15" customHeight="1">
      <c r="A62" s="55">
        <v>16</v>
      </c>
      <c r="B62" s="413"/>
      <c r="C62" s="414"/>
      <c r="D62" s="413"/>
      <c r="E62" s="415"/>
      <c r="F62" s="414"/>
      <c r="G62" s="58"/>
      <c r="H62" s="58"/>
    </row>
    <row r="63" spans="1:8" s="9" customFormat="1" ht="15" customHeight="1">
      <c r="A63" s="55">
        <v>17</v>
      </c>
      <c r="B63" s="413"/>
      <c r="C63" s="414"/>
      <c r="D63" s="413"/>
      <c r="E63" s="415"/>
      <c r="F63" s="414"/>
      <c r="G63" s="58"/>
      <c r="H63" s="58"/>
    </row>
    <row r="64" spans="1:8" s="9" customFormat="1" ht="15" customHeight="1">
      <c r="A64" s="55">
        <v>18</v>
      </c>
      <c r="B64" s="413"/>
      <c r="C64" s="414"/>
      <c r="D64" s="413"/>
      <c r="E64" s="415"/>
      <c r="F64" s="414"/>
      <c r="G64" s="58"/>
      <c r="H64" s="58"/>
    </row>
    <row r="65" spans="1:8" s="9" customFormat="1" ht="15" customHeight="1">
      <c r="A65" s="55">
        <v>19</v>
      </c>
      <c r="B65" s="413"/>
      <c r="C65" s="414"/>
      <c r="D65" s="413"/>
      <c r="E65" s="415"/>
      <c r="F65" s="414"/>
      <c r="G65" s="58"/>
      <c r="H65" s="58"/>
    </row>
    <row r="66" spans="1:8" s="9" customFormat="1" ht="15" customHeight="1">
      <c r="A66" s="55">
        <v>20</v>
      </c>
      <c r="B66" s="413"/>
      <c r="C66" s="414"/>
      <c r="D66" s="413"/>
      <c r="E66" s="415"/>
      <c r="F66" s="414"/>
      <c r="G66" s="58"/>
      <c r="H66" s="58"/>
    </row>
    <row r="67" spans="1:8" s="9" customFormat="1" ht="15" customHeight="1">
      <c r="A67" s="55">
        <v>21</v>
      </c>
      <c r="B67" s="413"/>
      <c r="C67" s="414"/>
      <c r="D67" s="413"/>
      <c r="E67" s="415"/>
      <c r="F67" s="414"/>
      <c r="G67" s="58"/>
      <c r="H67" s="58"/>
    </row>
    <row r="68" spans="1:8" s="9" customFormat="1" ht="15" customHeight="1">
      <c r="A68" s="55">
        <v>22</v>
      </c>
      <c r="B68" s="412"/>
      <c r="C68" s="412"/>
      <c r="D68" s="412"/>
      <c r="E68" s="412"/>
      <c r="F68" s="412"/>
      <c r="G68" s="58"/>
      <c r="H68" s="58"/>
    </row>
    <row r="69" spans="1:8" s="9" customFormat="1" ht="15" customHeight="1">
      <c r="A69" s="55">
        <v>23</v>
      </c>
      <c r="B69" s="412"/>
      <c r="C69" s="412"/>
      <c r="D69" s="412"/>
      <c r="E69" s="412"/>
      <c r="F69" s="412"/>
      <c r="G69" s="58"/>
      <c r="H69" s="58"/>
    </row>
    <row r="70" spans="1:8" ht="12.75">
      <c r="A70" s="59" t="s">
        <v>430</v>
      </c>
      <c r="B70" s="60"/>
      <c r="C70" s="60"/>
      <c r="D70" s="60"/>
      <c r="E70" s="60"/>
      <c r="F70" s="60"/>
      <c r="G70" s="52">
        <f>IF(SUM(G48:G69)+G46=0,"",SUM(G48:G69)+G46)</f>
      </c>
      <c r="H70" s="52">
        <f>IF(SUM(H48:H69)+H46=0,"",SUM(H48:H69)+H46)</f>
      </c>
    </row>
    <row r="71" spans="1:8" ht="12.75">
      <c r="A71" s="59" t="s">
        <v>440</v>
      </c>
      <c r="B71" s="60"/>
      <c r="C71" s="60"/>
      <c r="D71" s="60"/>
      <c r="E71" s="60"/>
      <c r="F71" s="60"/>
      <c r="G71" s="61">
        <f>IF(SUM(G48:G69)+G46=0,"",IF(G70&lt;&gt;E35,"nombre de collaborateurs inégal!","nombre de collaborateurs correct!"))</f>
      </c>
      <c r="H71" s="60"/>
    </row>
    <row r="72" spans="1:8" ht="12.75">
      <c r="A72" s="59"/>
      <c r="B72" s="60"/>
      <c r="C72" s="60"/>
      <c r="D72" s="60"/>
      <c r="E72" s="60"/>
      <c r="F72" s="60"/>
      <c r="G72" s="60"/>
      <c r="H72" s="60"/>
    </row>
    <row r="73" ht="11.25">
      <c r="A73" s="42" t="s">
        <v>47</v>
      </c>
    </row>
    <row r="74" spans="1:5" ht="11.25">
      <c r="A74" s="42"/>
      <c r="D74" s="62" t="s">
        <v>431</v>
      </c>
      <c r="E74" s="50"/>
    </row>
    <row r="75" spans="1:5" ht="11.25">
      <c r="A75" s="53"/>
      <c r="E75" s="5"/>
    </row>
    <row r="76" spans="4:19" ht="11.25">
      <c r="D76" s="63">
        <f>IF($E74="","",($H76-4))</f>
      </c>
      <c r="E76" s="63">
        <f>IF($E74="","",($H76-3))</f>
      </c>
      <c r="F76" s="63">
        <f>IF($E74="","",($H76-2))</f>
      </c>
      <c r="G76" s="63">
        <f>IF($E74="","",($H76-1))</f>
      </c>
      <c r="H76" s="63">
        <f>IF($E74="","",(E74))</f>
      </c>
      <c r="J76" s="416">
        <f>D76</f>
      </c>
      <c r="K76" s="416"/>
      <c r="L76" s="416">
        <f>E76</f>
      </c>
      <c r="M76" s="416"/>
      <c r="N76" s="416">
        <f>F76</f>
      </c>
      <c r="O76" s="416"/>
      <c r="P76" s="416">
        <f>G76</f>
      </c>
      <c r="Q76" s="416"/>
      <c r="R76" s="416">
        <f>H76</f>
      </c>
      <c r="S76" s="416"/>
    </row>
    <row r="77" spans="1:19" ht="15" customHeight="1">
      <c r="A77" s="64">
        <v>1</v>
      </c>
      <c r="B77" s="417" t="s">
        <v>379</v>
      </c>
      <c r="C77" s="418"/>
      <c r="D77" s="65"/>
      <c r="E77" s="65"/>
      <c r="F77" s="65"/>
      <c r="G77" s="65"/>
      <c r="H77" s="65"/>
      <c r="J77" s="1">
        <f>COUNTA(D77)</f>
        <v>0</v>
      </c>
      <c r="K77" s="1">
        <f>J77+1</f>
        <v>1</v>
      </c>
      <c r="L77" s="1">
        <f>COUNTA(E77)</f>
        <v>0</v>
      </c>
      <c r="M77" s="1">
        <f>L77+1</f>
        <v>1</v>
      </c>
      <c r="N77" s="1">
        <f>COUNTA(F77)</f>
        <v>0</v>
      </c>
      <c r="O77" s="1">
        <f>N77+1</f>
        <v>1</v>
      </c>
      <c r="P77" s="1">
        <f>COUNTA(G77)</f>
        <v>0</v>
      </c>
      <c r="Q77" s="1">
        <f>P77+1</f>
        <v>1</v>
      </c>
      <c r="R77" s="1">
        <f>COUNTA(H77)</f>
        <v>0</v>
      </c>
      <c r="S77" s="1">
        <f>R77+1</f>
        <v>1</v>
      </c>
    </row>
    <row r="78" spans="1:19" ht="15" customHeight="1">
      <c r="A78" s="64">
        <v>2</v>
      </c>
      <c r="B78" s="419" t="s">
        <v>75</v>
      </c>
      <c r="C78" s="418"/>
      <c r="D78" s="66"/>
      <c r="E78" s="66"/>
      <c r="F78" s="66"/>
      <c r="G78" s="66"/>
      <c r="H78" s="66"/>
      <c r="J78" s="1">
        <f>COUNTA(D78)</f>
        <v>0</v>
      </c>
      <c r="K78" s="1">
        <f>J78+1</f>
        <v>1</v>
      </c>
      <c r="L78" s="1">
        <f>COUNTA(E78)</f>
        <v>0</v>
      </c>
      <c r="M78" s="1">
        <f>L78+1</f>
        <v>1</v>
      </c>
      <c r="N78" s="1">
        <f>COUNTA(F78)</f>
        <v>0</v>
      </c>
      <c r="O78" s="1">
        <f>N78+1</f>
        <v>1</v>
      </c>
      <c r="P78" s="1">
        <f>COUNTA(G78)</f>
        <v>0</v>
      </c>
      <c r="Q78" s="1">
        <f>P78+1</f>
        <v>1</v>
      </c>
      <c r="R78" s="1">
        <f>COUNTA(H78)</f>
        <v>0</v>
      </c>
      <c r="S78" s="1">
        <f>R78+1</f>
        <v>1</v>
      </c>
    </row>
    <row r="79" spans="1:19" ht="15" customHeight="1">
      <c r="A79" s="64">
        <v>3</v>
      </c>
      <c r="B79" s="419" t="s">
        <v>48</v>
      </c>
      <c r="C79" s="418"/>
      <c r="D79" s="66"/>
      <c r="E79" s="66"/>
      <c r="F79" s="66"/>
      <c r="G79" s="66"/>
      <c r="H79" s="66"/>
      <c r="J79" s="1">
        <f>COUNTA(D79)</f>
        <v>0</v>
      </c>
      <c r="K79" s="1">
        <f>J79+1</f>
        <v>1</v>
      </c>
      <c r="L79" s="1">
        <f>COUNTA(E79)</f>
        <v>0</v>
      </c>
      <c r="M79" s="1">
        <f>L79+1</f>
        <v>1</v>
      </c>
      <c r="N79" s="1">
        <f>COUNTA(F79)</f>
        <v>0</v>
      </c>
      <c r="O79" s="1">
        <f>N79+1</f>
        <v>1</v>
      </c>
      <c r="P79" s="1">
        <f>COUNTA(G79)</f>
        <v>0</v>
      </c>
      <c r="Q79" s="1">
        <f>P79+1</f>
        <v>1</v>
      </c>
      <c r="R79" s="1">
        <f>COUNTA(H79)</f>
        <v>0</v>
      </c>
      <c r="S79" s="1">
        <f>R79+1</f>
        <v>1</v>
      </c>
    </row>
    <row r="80" spans="1:19" ht="15" customHeight="1">
      <c r="A80" s="64">
        <v>4</v>
      </c>
      <c r="B80" s="417" t="s">
        <v>49</v>
      </c>
      <c r="C80" s="418"/>
      <c r="D80" s="66"/>
      <c r="E80" s="66"/>
      <c r="F80" s="66"/>
      <c r="G80" s="66"/>
      <c r="H80" s="66"/>
      <c r="J80" s="1">
        <f>COUNTA(D80)</f>
        <v>0</v>
      </c>
      <c r="K80" s="1">
        <f>J80+1</f>
        <v>1</v>
      </c>
      <c r="L80" s="1">
        <f>COUNTA(E80)</f>
        <v>0</v>
      </c>
      <c r="M80" s="1">
        <f>L80+1</f>
        <v>1</v>
      </c>
      <c r="N80" s="1">
        <f>COUNTA(F80)</f>
        <v>0</v>
      </c>
      <c r="O80" s="1">
        <f>N80+1</f>
        <v>1</v>
      </c>
      <c r="P80" s="1">
        <f>COUNTA(G80)</f>
        <v>0</v>
      </c>
      <c r="Q80" s="1">
        <f>P80+1</f>
        <v>1</v>
      </c>
      <c r="R80" s="1">
        <f>COUNTA(H80)</f>
        <v>0</v>
      </c>
      <c r="S80" s="1">
        <f>R80+1</f>
        <v>1</v>
      </c>
    </row>
    <row r="81" spans="1:8" ht="15" customHeight="1">
      <c r="A81" s="64">
        <v>5</v>
      </c>
      <c r="B81" s="417" t="s">
        <v>377</v>
      </c>
      <c r="C81" s="418"/>
      <c r="D81" s="67">
        <f>IF(SUM(K77:K80)=8,D79+D80,"")</f>
      </c>
      <c r="E81" s="67">
        <f>IF(SUM(M77:M80)=8,E79+E80,"")</f>
      </c>
      <c r="F81" s="67">
        <f>IF(SUM(O77:O80)=8,F79+F80,"")</f>
      </c>
      <c r="G81" s="67">
        <f>IF(SUM(Q77:Q80)=8,G79+G80,"")</f>
      </c>
      <c r="H81" s="67">
        <f>IF(SUM(S77:S80)=8,H79+H80,"")</f>
      </c>
    </row>
    <row r="82" spans="1:8" ht="15" customHeight="1">
      <c r="A82" s="64">
        <v>6</v>
      </c>
      <c r="B82" s="419" t="s">
        <v>378</v>
      </c>
      <c r="C82" s="418"/>
      <c r="D82" s="68">
        <f>IF(SUM(K77:K80)=8,(D81)*1000000/D78,"")</f>
      </c>
      <c r="E82" s="68">
        <f>IF(SUM(M77:M80)=8,(E81)*1000000/E78,"")</f>
      </c>
      <c r="F82" s="68">
        <f>IF(SUM(O77:O80)=8,(F81)*1000000/F78,"")</f>
      </c>
      <c r="G82" s="68">
        <f>IF(SUM(Q77:Q80)=8,(G81)*1000000/G78,"")</f>
      </c>
      <c r="H82" s="68">
        <f>IF(SUM(S77:S80)=8,(H81)*1000000/H78,"")</f>
      </c>
    </row>
    <row r="84" spans="1:2" ht="11.25">
      <c r="A84" s="62" t="s">
        <v>10</v>
      </c>
      <c r="B84" s="1" t="s">
        <v>76</v>
      </c>
    </row>
    <row r="85" spans="1:7" ht="11.25">
      <c r="A85" s="427" t="s">
        <v>11</v>
      </c>
      <c r="B85" s="423" t="s">
        <v>369</v>
      </c>
      <c r="C85" s="428" t="s">
        <v>50</v>
      </c>
      <c r="D85" s="428"/>
      <c r="E85" s="428"/>
      <c r="F85" s="71"/>
      <c r="G85" s="71"/>
    </row>
    <row r="86" spans="1:7" ht="11.25">
      <c r="A86" s="427"/>
      <c r="B86" s="423"/>
      <c r="C86" s="429" t="s">
        <v>77</v>
      </c>
      <c r="D86" s="429"/>
      <c r="E86" s="429"/>
      <c r="F86" s="73"/>
      <c r="G86" s="73"/>
    </row>
    <row r="87" spans="1:7" ht="11.25">
      <c r="A87" s="69"/>
      <c r="B87" s="70"/>
      <c r="C87" s="72"/>
      <c r="D87" s="72"/>
      <c r="E87" s="72"/>
      <c r="F87" s="73"/>
      <c r="G87" s="73"/>
    </row>
    <row r="88" spans="1:5" ht="15" customHeight="1">
      <c r="A88" s="42" t="s">
        <v>432</v>
      </c>
      <c r="D88" s="426"/>
      <c r="E88" s="426"/>
    </row>
    <row r="89" spans="1:3" ht="11.25">
      <c r="A89" s="424" t="s">
        <v>433</v>
      </c>
      <c r="B89" s="425"/>
      <c r="C89" s="425"/>
    </row>
    <row r="90" ht="11.25">
      <c r="A90" s="245"/>
    </row>
    <row r="91" spans="1:5" ht="11.25" customHeight="1">
      <c r="A91" s="42" t="s">
        <v>434</v>
      </c>
      <c r="D91" s="420"/>
      <c r="E91" s="420"/>
    </row>
    <row r="92" ht="11.25">
      <c r="A92" s="49"/>
    </row>
    <row r="93" spans="1:5" ht="11.25">
      <c r="A93" s="42" t="s">
        <v>297</v>
      </c>
      <c r="D93" s="421"/>
      <c r="E93" s="420"/>
    </row>
    <row r="95" spans="1:9" ht="11.25">
      <c r="A95" s="42" t="s">
        <v>298</v>
      </c>
      <c r="C95" s="422"/>
      <c r="D95" s="422"/>
      <c r="E95" s="422"/>
      <c r="F95" s="422"/>
      <c r="G95" s="422"/>
      <c r="H95" s="422"/>
      <c r="I95" s="33"/>
    </row>
    <row r="96" spans="3:9" ht="11.25">
      <c r="C96" s="422"/>
      <c r="D96" s="422"/>
      <c r="E96" s="422"/>
      <c r="F96" s="422"/>
      <c r="G96" s="422"/>
      <c r="H96" s="422"/>
      <c r="I96" s="33"/>
    </row>
    <row r="97" spans="3:9" ht="11.25">
      <c r="C97" s="422"/>
      <c r="D97" s="422"/>
      <c r="E97" s="422"/>
      <c r="F97" s="422"/>
      <c r="G97" s="422"/>
      <c r="H97" s="422"/>
      <c r="I97" s="33"/>
    </row>
    <row r="98" spans="3:9" ht="11.25">
      <c r="C98" s="422"/>
      <c r="D98" s="422"/>
      <c r="E98" s="422"/>
      <c r="F98" s="422"/>
      <c r="G98" s="422"/>
      <c r="H98" s="422"/>
      <c r="I98" s="33"/>
    </row>
    <row r="99" spans="3:9" ht="11.25">
      <c r="C99" s="406"/>
      <c r="D99" s="406"/>
      <c r="E99" s="406"/>
      <c r="F99" s="406"/>
      <c r="G99" s="406"/>
      <c r="H99" s="406"/>
      <c r="I99" s="33"/>
    </row>
    <row r="100" spans="3:9" ht="11.25">
      <c r="C100" s="33"/>
      <c r="D100" s="33"/>
      <c r="E100" s="33"/>
      <c r="F100" s="33"/>
      <c r="G100" s="33"/>
      <c r="H100" s="33"/>
      <c r="I100" s="33"/>
    </row>
    <row r="101" spans="3:9" ht="11.25">
      <c r="C101" s="33"/>
      <c r="D101" s="33"/>
      <c r="E101" s="33"/>
      <c r="F101" s="33"/>
      <c r="G101" s="33"/>
      <c r="H101" s="33"/>
      <c r="I101" s="33"/>
    </row>
    <row r="102" spans="3:9" ht="11.25">
      <c r="C102" s="33"/>
      <c r="D102" s="33"/>
      <c r="E102" s="33"/>
      <c r="F102" s="33"/>
      <c r="G102" s="33"/>
      <c r="H102" s="33"/>
      <c r="I102" s="33"/>
    </row>
    <row r="103" spans="3:9" ht="11.25">
      <c r="C103" s="33"/>
      <c r="D103" s="33"/>
      <c r="E103" s="33"/>
      <c r="F103" s="33"/>
      <c r="G103" s="33"/>
      <c r="H103" s="33"/>
      <c r="I103" s="33"/>
    </row>
    <row r="104" spans="3:9" ht="11.25">
      <c r="C104" s="33"/>
      <c r="D104" s="33"/>
      <c r="E104" s="33"/>
      <c r="F104" s="33"/>
      <c r="G104" s="33"/>
      <c r="H104" s="33"/>
      <c r="I104" s="33"/>
    </row>
  </sheetData>
  <sheetProtection password="CBB5" sheet="1" formatRows="0" selectLockedCells="1"/>
  <mergeCells count="106">
    <mergeCell ref="B65:C65"/>
    <mergeCell ref="B66:C66"/>
    <mergeCell ref="B67:C67"/>
    <mergeCell ref="B64:C64"/>
    <mergeCell ref="B82:C82"/>
    <mergeCell ref="D58:F58"/>
    <mergeCell ref="D59:F59"/>
    <mergeCell ref="D60:F60"/>
    <mergeCell ref="D61:F61"/>
    <mergeCell ref="D62:F62"/>
    <mergeCell ref="A89:C89"/>
    <mergeCell ref="D64:F64"/>
    <mergeCell ref="D65:F65"/>
    <mergeCell ref="D66:F66"/>
    <mergeCell ref="D67:F67"/>
    <mergeCell ref="D88:E88"/>
    <mergeCell ref="A85:A86"/>
    <mergeCell ref="C85:E85"/>
    <mergeCell ref="C86:E86"/>
    <mergeCell ref="B69:C69"/>
    <mergeCell ref="D91:E91"/>
    <mergeCell ref="D93:E93"/>
    <mergeCell ref="C95:H99"/>
    <mergeCell ref="B29:H29"/>
    <mergeCell ref="B57:C57"/>
    <mergeCell ref="B58:C58"/>
    <mergeCell ref="B59:C59"/>
    <mergeCell ref="B60:C60"/>
    <mergeCell ref="D57:F57"/>
    <mergeCell ref="B85:B86"/>
    <mergeCell ref="R76:S76"/>
    <mergeCell ref="B77:C77"/>
    <mergeCell ref="B78:C78"/>
    <mergeCell ref="B79:C79"/>
    <mergeCell ref="B80:C80"/>
    <mergeCell ref="B81:C81"/>
    <mergeCell ref="D69:F69"/>
    <mergeCell ref="J76:K76"/>
    <mergeCell ref="L76:M76"/>
    <mergeCell ref="N76:O76"/>
    <mergeCell ref="P76:Q76"/>
    <mergeCell ref="B55:C55"/>
    <mergeCell ref="D55:F55"/>
    <mergeCell ref="B56:C56"/>
    <mergeCell ref="D56:F56"/>
    <mergeCell ref="B68:C68"/>
    <mergeCell ref="D68:F68"/>
    <mergeCell ref="B61:C61"/>
    <mergeCell ref="B62:C62"/>
    <mergeCell ref="B63:C63"/>
    <mergeCell ref="D63:F63"/>
    <mergeCell ref="B52:C52"/>
    <mergeCell ref="D52:F52"/>
    <mergeCell ref="B53:C53"/>
    <mergeCell ref="D53:F53"/>
    <mergeCell ref="B54:C54"/>
    <mergeCell ref="D54:F54"/>
    <mergeCell ref="B49:C49"/>
    <mergeCell ref="D49:F49"/>
    <mergeCell ref="B50:C50"/>
    <mergeCell ref="D50:F50"/>
    <mergeCell ref="B51:C51"/>
    <mergeCell ref="D51:F51"/>
    <mergeCell ref="B46:C46"/>
    <mergeCell ref="D46:F46"/>
    <mergeCell ref="B47:C47"/>
    <mergeCell ref="D47:F47"/>
    <mergeCell ref="B48:C48"/>
    <mergeCell ref="D48:F48"/>
    <mergeCell ref="B35:D35"/>
    <mergeCell ref="B38:H38"/>
    <mergeCell ref="B39:H39"/>
    <mergeCell ref="B42:H42"/>
    <mergeCell ref="B45:C45"/>
    <mergeCell ref="D45:F45"/>
    <mergeCell ref="B27:G27"/>
    <mergeCell ref="B28:H28"/>
    <mergeCell ref="B32:D32"/>
    <mergeCell ref="B33:D33"/>
    <mergeCell ref="B34:D34"/>
    <mergeCell ref="B22:C22"/>
    <mergeCell ref="D22:H22"/>
    <mergeCell ref="B23:G23"/>
    <mergeCell ref="B24:H24"/>
    <mergeCell ref="B25:G25"/>
    <mergeCell ref="B26:H26"/>
    <mergeCell ref="B18:H18"/>
    <mergeCell ref="B19:C19"/>
    <mergeCell ref="D19:H19"/>
    <mergeCell ref="B20:C20"/>
    <mergeCell ref="D20:H20"/>
    <mergeCell ref="B21:C21"/>
    <mergeCell ref="D21:H21"/>
    <mergeCell ref="C11:H11"/>
    <mergeCell ref="B12:G12"/>
    <mergeCell ref="B13:H13"/>
    <mergeCell ref="B15:C15"/>
    <mergeCell ref="D15:H15"/>
    <mergeCell ref="B17:C17"/>
    <mergeCell ref="D17:H17"/>
    <mergeCell ref="A1:H2"/>
    <mergeCell ref="F3:G3"/>
    <mergeCell ref="F5:G5"/>
    <mergeCell ref="B8:G8"/>
    <mergeCell ref="B9:H9"/>
    <mergeCell ref="C10:H10"/>
  </mergeCells>
  <hyperlinks>
    <hyperlink ref="A89" r:id="rId1" tooltip="Cliquez ici" display="(voir site web Fonds des accidents du travail)"/>
  </hyperlink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Footer xml:space="preserve">&amp;L&amp;8Liste de contrôle SS entreprises de travail intérimaire
version 2011/05&amp;C&amp;8Rapport VCU; 18/07/2014&amp;R&amp;8&amp;A Page &amp;P de &amp;N&amp;10 </oddFooter>
  </headerFooter>
  <legacyDrawing r:id="rId2"/>
</worksheet>
</file>

<file path=xl/worksheets/sheet4.xml><?xml version="1.0" encoding="utf-8"?>
<worksheet xmlns="http://schemas.openxmlformats.org/spreadsheetml/2006/main" xmlns:r="http://schemas.openxmlformats.org/officeDocument/2006/relationships">
  <dimension ref="A1:L37"/>
  <sheetViews>
    <sheetView showGridLines="0" workbookViewId="0" topLeftCell="A1">
      <selection activeCell="F8" sqref="F8:J8"/>
    </sheetView>
  </sheetViews>
  <sheetFormatPr defaultColWidth="9.140625" defaultRowHeight="12.75"/>
  <cols>
    <col min="1" max="1" width="4.00390625" style="1" customWidth="1"/>
    <col min="2" max="3" width="9.140625" style="1" customWidth="1"/>
    <col min="4" max="4" width="10.57421875" style="1" customWidth="1"/>
    <col min="5" max="5" width="6.421875" style="1" customWidth="1"/>
    <col min="6" max="9" width="9.140625" style="1" customWidth="1"/>
    <col min="10" max="10" width="6.57421875" style="1" customWidth="1"/>
    <col min="11" max="11" width="30.421875" style="1" hidden="1" customWidth="1"/>
    <col min="12" max="12" width="19.57421875" style="1" hidden="1" customWidth="1"/>
    <col min="13" max="13" width="30.57421875" style="1" hidden="1" customWidth="1"/>
    <col min="14" max="16" width="0" style="1" hidden="1" customWidth="1"/>
    <col min="17" max="19" width="9.140625" style="1" hidden="1" customWidth="1"/>
    <col min="20" max="16384" width="9.140625" style="1" customWidth="1"/>
  </cols>
  <sheetData>
    <row r="1" spans="1:10" ht="11.25">
      <c r="A1" s="369" t="s">
        <v>380</v>
      </c>
      <c r="B1" s="369"/>
      <c r="C1" s="369"/>
      <c r="D1" s="369"/>
      <c r="E1" s="369"/>
      <c r="F1" s="369"/>
      <c r="G1" s="369"/>
      <c r="H1" s="369"/>
      <c r="I1" s="369"/>
      <c r="J1" s="369"/>
    </row>
    <row r="2" spans="1:10" ht="11.25">
      <c r="A2" s="369"/>
      <c r="B2" s="369"/>
      <c r="C2" s="369"/>
      <c r="D2" s="369"/>
      <c r="E2" s="369"/>
      <c r="F2" s="369"/>
      <c r="G2" s="369"/>
      <c r="H2" s="369"/>
      <c r="I2" s="369"/>
      <c r="J2" s="369"/>
    </row>
    <row r="3" spans="1:7" ht="12.75">
      <c r="A3" s="77" t="s">
        <v>381</v>
      </c>
      <c r="B3" s="78"/>
      <c r="E3" s="75"/>
      <c r="F3" s="75"/>
      <c r="G3" s="76"/>
    </row>
    <row r="4" spans="2:10" ht="11.25">
      <c r="B4" s="440">
        <f>IF('1. Page de titre'!D28="","",'1. Page de titre'!D28)</f>
      </c>
      <c r="C4" s="440"/>
      <c r="D4" s="440"/>
      <c r="E4" s="440"/>
      <c r="F4" s="440"/>
      <c r="G4" s="440"/>
      <c r="H4" s="440"/>
      <c r="I4" s="440"/>
      <c r="J4" s="440"/>
    </row>
    <row r="6" spans="1:10" ht="11.25">
      <c r="A6" s="42" t="s">
        <v>299</v>
      </c>
      <c r="G6" s="42"/>
      <c r="H6" s="43"/>
      <c r="I6" s="43"/>
      <c r="J6" s="43"/>
    </row>
    <row r="7" spans="1:10" ht="11.25">
      <c r="A7" s="83" t="s">
        <v>382</v>
      </c>
      <c r="G7" s="42"/>
      <c r="H7" s="43"/>
      <c r="I7" s="43"/>
      <c r="J7" s="43"/>
    </row>
    <row r="8" spans="1:10" ht="23.25" customHeight="1">
      <c r="A8" s="49" t="s">
        <v>9</v>
      </c>
      <c r="B8" s="438" t="s">
        <v>468</v>
      </c>
      <c r="C8" s="439"/>
      <c r="D8" s="439"/>
      <c r="E8" s="439"/>
      <c r="F8" s="430"/>
      <c r="G8" s="430"/>
      <c r="H8" s="431"/>
      <c r="I8" s="431"/>
      <c r="J8" s="431"/>
    </row>
    <row r="9" spans="1:12" ht="15" customHeight="1">
      <c r="A9" s="43" t="s">
        <v>9</v>
      </c>
      <c r="B9" s="9" t="s">
        <v>300</v>
      </c>
      <c r="E9" s="99"/>
      <c r="F9" s="432"/>
      <c r="G9" s="433"/>
      <c r="H9" s="433"/>
      <c r="I9" s="433"/>
      <c r="J9" s="433"/>
      <c r="L9" s="247"/>
    </row>
    <row r="10" spans="1:12" ht="6" customHeight="1">
      <c r="A10" s="43"/>
      <c r="B10" s="9"/>
      <c r="E10" s="61"/>
      <c r="F10" s="73"/>
      <c r="G10" s="73"/>
      <c r="H10" s="73"/>
      <c r="I10" s="73"/>
      <c r="J10" s="73"/>
      <c r="L10" s="247"/>
    </row>
    <row r="11" spans="1:12" ht="79.5" customHeight="1">
      <c r="A11" s="49" t="s">
        <v>9</v>
      </c>
      <c r="B11" s="27" t="s">
        <v>301</v>
      </c>
      <c r="E11" s="202"/>
      <c r="F11" s="434"/>
      <c r="G11" s="435"/>
      <c r="H11" s="435"/>
      <c r="I11" s="435"/>
      <c r="J11" s="436"/>
      <c r="L11" s="247"/>
    </row>
    <row r="12" spans="1:12" ht="15" customHeight="1">
      <c r="A12" s="43" t="s">
        <v>9</v>
      </c>
      <c r="B12" s="9" t="s">
        <v>51</v>
      </c>
      <c r="E12" s="338"/>
      <c r="F12" s="437"/>
      <c r="G12" s="433"/>
      <c r="H12" s="433"/>
      <c r="I12" s="433"/>
      <c r="J12" s="433"/>
      <c r="L12" s="247"/>
    </row>
    <row r="13" spans="1:10" ht="7.5" customHeight="1">
      <c r="A13" s="53"/>
      <c r="E13" s="73"/>
      <c r="F13" s="73"/>
      <c r="G13" s="73"/>
      <c r="H13" s="73"/>
      <c r="I13" s="73"/>
      <c r="J13" s="73"/>
    </row>
    <row r="14" spans="1:10" ht="11.25">
      <c r="A14" s="83" t="s">
        <v>287</v>
      </c>
      <c r="E14" s="73"/>
      <c r="F14" s="73"/>
      <c r="G14" s="77"/>
      <c r="H14" s="73"/>
      <c r="I14" s="73"/>
      <c r="J14" s="73"/>
    </row>
    <row r="15" spans="1:10" ht="23.25" customHeight="1">
      <c r="A15" s="49" t="s">
        <v>9</v>
      </c>
      <c r="B15" s="438" t="s">
        <v>468</v>
      </c>
      <c r="C15" s="439"/>
      <c r="D15" s="439"/>
      <c r="E15" s="439"/>
      <c r="F15" s="430"/>
      <c r="G15" s="430"/>
      <c r="H15" s="431"/>
      <c r="I15" s="431"/>
      <c r="J15" s="431"/>
    </row>
    <row r="16" spans="1:12" ht="15" customHeight="1">
      <c r="A16" s="43" t="s">
        <v>9</v>
      </c>
      <c r="B16" s="9" t="s">
        <v>300</v>
      </c>
      <c r="E16" s="99"/>
      <c r="F16" s="432"/>
      <c r="G16" s="433"/>
      <c r="H16" s="433"/>
      <c r="I16" s="433"/>
      <c r="J16" s="433"/>
      <c r="L16" s="247"/>
    </row>
    <row r="17" spans="1:12" ht="6" customHeight="1">
      <c r="A17" s="43"/>
      <c r="B17" s="9"/>
      <c r="E17" s="61"/>
      <c r="F17" s="73"/>
      <c r="G17" s="73"/>
      <c r="H17" s="73"/>
      <c r="I17" s="73"/>
      <c r="J17" s="73"/>
      <c r="L17" s="247"/>
    </row>
    <row r="18" spans="1:12" ht="79.5" customHeight="1">
      <c r="A18" s="49" t="s">
        <v>9</v>
      </c>
      <c r="B18" s="27" t="s">
        <v>301</v>
      </c>
      <c r="E18" s="337"/>
      <c r="F18" s="434"/>
      <c r="G18" s="435"/>
      <c r="H18" s="435"/>
      <c r="I18" s="435"/>
      <c r="J18" s="436"/>
      <c r="L18" s="247"/>
    </row>
    <row r="19" spans="1:12" ht="15" customHeight="1">
      <c r="A19" s="43" t="s">
        <v>9</v>
      </c>
      <c r="B19" s="9" t="s">
        <v>51</v>
      </c>
      <c r="E19" s="338"/>
      <c r="F19" s="437"/>
      <c r="G19" s="433"/>
      <c r="H19" s="433"/>
      <c r="I19" s="433"/>
      <c r="J19" s="433"/>
      <c r="L19" s="247"/>
    </row>
    <row r="20" spans="1:12" ht="9.75" customHeight="1">
      <c r="A20" s="43"/>
      <c r="B20" s="9"/>
      <c r="E20" s="61"/>
      <c r="F20" s="73"/>
      <c r="G20" s="73"/>
      <c r="H20" s="73"/>
      <c r="I20" s="73"/>
      <c r="J20" s="73"/>
      <c r="L20" s="247"/>
    </row>
    <row r="21" spans="1:10" ht="11.25">
      <c r="A21" s="83" t="s">
        <v>288</v>
      </c>
      <c r="E21" s="73"/>
      <c r="F21" s="73"/>
      <c r="G21" s="77"/>
      <c r="H21" s="73"/>
      <c r="I21" s="73"/>
      <c r="J21" s="73"/>
    </row>
    <row r="22" spans="1:10" ht="23.25" customHeight="1">
      <c r="A22" s="49" t="s">
        <v>9</v>
      </c>
      <c r="B22" s="438" t="s">
        <v>468</v>
      </c>
      <c r="C22" s="439"/>
      <c r="D22" s="439"/>
      <c r="E22" s="439"/>
      <c r="F22" s="430"/>
      <c r="G22" s="430"/>
      <c r="H22" s="431"/>
      <c r="I22" s="431"/>
      <c r="J22" s="431"/>
    </row>
    <row r="23" spans="1:12" ht="15" customHeight="1">
      <c r="A23" s="43" t="s">
        <v>9</v>
      </c>
      <c r="B23" s="9" t="s">
        <v>300</v>
      </c>
      <c r="E23" s="99"/>
      <c r="F23" s="432"/>
      <c r="G23" s="433"/>
      <c r="H23" s="433"/>
      <c r="I23" s="433"/>
      <c r="J23" s="433"/>
      <c r="L23" s="247"/>
    </row>
    <row r="24" spans="1:12" ht="6" customHeight="1">
      <c r="A24" s="43"/>
      <c r="B24" s="9"/>
      <c r="E24" s="61"/>
      <c r="F24" s="73"/>
      <c r="G24" s="73"/>
      <c r="H24" s="73"/>
      <c r="I24" s="73"/>
      <c r="J24" s="73"/>
      <c r="L24" s="247"/>
    </row>
    <row r="25" spans="1:12" ht="79.5" customHeight="1">
      <c r="A25" s="49" t="s">
        <v>9</v>
      </c>
      <c r="B25" s="27" t="s">
        <v>301</v>
      </c>
      <c r="E25" s="202"/>
      <c r="F25" s="434"/>
      <c r="G25" s="435"/>
      <c r="H25" s="435"/>
      <c r="I25" s="435"/>
      <c r="J25" s="436"/>
      <c r="L25" s="247"/>
    </row>
    <row r="26" spans="1:12" ht="15" customHeight="1">
      <c r="A26" s="43" t="s">
        <v>9</v>
      </c>
      <c r="B26" s="9" t="s">
        <v>51</v>
      </c>
      <c r="E26" s="338"/>
      <c r="F26" s="437"/>
      <c r="G26" s="433"/>
      <c r="H26" s="433"/>
      <c r="I26" s="433"/>
      <c r="J26" s="433"/>
      <c r="L26" s="247"/>
    </row>
    <row r="27" spans="1:10" ht="7.5" customHeight="1">
      <c r="A27" s="53"/>
      <c r="E27" s="73"/>
      <c r="F27" s="73"/>
      <c r="G27" s="73"/>
      <c r="H27" s="73"/>
      <c r="I27" s="73"/>
      <c r="J27" s="73"/>
    </row>
    <row r="28" spans="1:10" ht="11.25" customHeight="1">
      <c r="A28" s="83">
        <f>IF('1. Page de titre'!D53="","",'1. Page de titre'!D53)</f>
      </c>
      <c r="E28" s="73"/>
      <c r="F28" s="73"/>
      <c r="G28" s="77"/>
      <c r="H28" s="73"/>
      <c r="I28" s="73"/>
      <c r="J28" s="73"/>
    </row>
    <row r="29" spans="1:10" ht="23.25" customHeight="1">
      <c r="A29" s="49" t="s">
        <v>9</v>
      </c>
      <c r="B29" s="438" t="s">
        <v>468</v>
      </c>
      <c r="C29" s="439"/>
      <c r="D29" s="439"/>
      <c r="E29" s="439"/>
      <c r="F29" s="430"/>
      <c r="G29" s="430"/>
      <c r="H29" s="431"/>
      <c r="I29" s="431"/>
      <c r="J29" s="431"/>
    </row>
    <row r="30" spans="1:12" ht="15" customHeight="1">
      <c r="A30" s="43" t="s">
        <v>9</v>
      </c>
      <c r="B30" s="9" t="s">
        <v>300</v>
      </c>
      <c r="E30" s="99"/>
      <c r="F30" s="432"/>
      <c r="G30" s="433"/>
      <c r="H30" s="433"/>
      <c r="I30" s="433"/>
      <c r="J30" s="433"/>
      <c r="L30" s="247"/>
    </row>
    <row r="31" spans="1:12" ht="6" customHeight="1">
      <c r="A31" s="43"/>
      <c r="B31" s="9"/>
      <c r="E31" s="61"/>
      <c r="F31" s="73"/>
      <c r="G31" s="73"/>
      <c r="H31" s="73"/>
      <c r="I31" s="73"/>
      <c r="J31" s="73"/>
      <c r="L31" s="247"/>
    </row>
    <row r="32" spans="1:12" ht="79.5" customHeight="1">
      <c r="A32" s="49" t="s">
        <v>9</v>
      </c>
      <c r="B32" s="27" t="s">
        <v>301</v>
      </c>
      <c r="E32" s="339"/>
      <c r="F32" s="434"/>
      <c r="G32" s="435"/>
      <c r="H32" s="435"/>
      <c r="I32" s="435"/>
      <c r="J32" s="436"/>
      <c r="L32" s="247"/>
    </row>
    <row r="33" spans="1:12" ht="15" customHeight="1">
      <c r="A33" s="43" t="s">
        <v>9</v>
      </c>
      <c r="B33" s="9" t="s">
        <v>51</v>
      </c>
      <c r="E33" s="338"/>
      <c r="F33" s="437"/>
      <c r="G33" s="433"/>
      <c r="H33" s="433"/>
      <c r="I33" s="433"/>
      <c r="J33" s="433"/>
      <c r="L33" s="247"/>
    </row>
    <row r="34" ht="11.25" customHeight="1">
      <c r="A34" s="53"/>
    </row>
    <row r="35" ht="11.25">
      <c r="A35" s="42" t="s">
        <v>52</v>
      </c>
    </row>
    <row r="36" spans="1:10" s="9" customFormat="1" ht="15" customHeight="1">
      <c r="A36" s="43" t="s">
        <v>9</v>
      </c>
      <c r="B36" s="9" t="s">
        <v>302</v>
      </c>
      <c r="C36" s="79"/>
      <c r="D36" s="386">
        <f>IF('1. Page de titre'!D57="","",'1. Page de titre'!D57)</f>
      </c>
      <c r="E36" s="386"/>
      <c r="F36" s="386"/>
      <c r="G36" s="386"/>
      <c r="H36" s="386"/>
      <c r="I36" s="386"/>
      <c r="J36" s="386"/>
    </row>
    <row r="37" spans="1:10" s="9" customFormat="1" ht="15" customHeight="1">
      <c r="A37" s="43" t="s">
        <v>9</v>
      </c>
      <c r="B37" s="9" t="s">
        <v>303</v>
      </c>
      <c r="C37" s="79"/>
      <c r="D37" s="386">
        <f>IF('1. Page de titre'!D59="","",'1. Page de titre'!D59)</f>
      </c>
      <c r="E37" s="386"/>
      <c r="F37" s="386"/>
      <c r="G37" s="386"/>
      <c r="H37" s="386"/>
      <c r="I37" s="386"/>
      <c r="J37" s="386"/>
    </row>
  </sheetData>
  <sheetProtection password="CBB5" sheet="1" selectLockedCells="1"/>
  <mergeCells count="24">
    <mergeCell ref="F8:J8"/>
    <mergeCell ref="F9:J9"/>
    <mergeCell ref="F12:J12"/>
    <mergeCell ref="F15:J15"/>
    <mergeCell ref="F16:J16"/>
    <mergeCell ref="F19:J19"/>
    <mergeCell ref="F11:J11"/>
    <mergeCell ref="F18:J18"/>
    <mergeCell ref="D37:J37"/>
    <mergeCell ref="B29:E29"/>
    <mergeCell ref="A1:J2"/>
    <mergeCell ref="B4:J4"/>
    <mergeCell ref="B8:E8"/>
    <mergeCell ref="F25:J25"/>
    <mergeCell ref="B15:E15"/>
    <mergeCell ref="B22:E22"/>
    <mergeCell ref="F26:J26"/>
    <mergeCell ref="F29:J29"/>
    <mergeCell ref="F22:J22"/>
    <mergeCell ref="F23:J23"/>
    <mergeCell ref="F32:J32"/>
    <mergeCell ref="D36:J36"/>
    <mergeCell ref="F30:J30"/>
    <mergeCell ref="F33:J3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&amp;L&amp;8Liste de contrôle SS entreprises de travail intérimaire
version 2011/05&amp;C&amp;8Rapport VCU; 18/07/2014&amp;R&amp;8&amp;A Page &amp;P de &amp;N</oddFooter>
  </headerFooter>
</worksheet>
</file>

<file path=xl/worksheets/sheet5.xml><?xml version="1.0" encoding="utf-8"?>
<worksheet xmlns="http://schemas.openxmlformats.org/spreadsheetml/2006/main" xmlns:r="http://schemas.openxmlformats.org/officeDocument/2006/relationships">
  <dimension ref="A1:C200"/>
  <sheetViews>
    <sheetView showGridLines="0" workbookViewId="0" topLeftCell="A1">
      <selection activeCell="B5" sqref="B5:C5"/>
    </sheetView>
  </sheetViews>
  <sheetFormatPr defaultColWidth="9.140625" defaultRowHeight="12.75"/>
  <cols>
    <col min="1" max="1" width="16.421875" style="85" customWidth="1"/>
    <col min="2" max="2" width="49.421875" style="85" customWidth="1"/>
    <col min="3" max="3" width="21.421875" style="85" customWidth="1"/>
    <col min="4" max="16384" width="9.140625" style="85" customWidth="1"/>
  </cols>
  <sheetData>
    <row r="1" spans="1:3" ht="22.5" customHeight="1">
      <c r="A1" s="369" t="s">
        <v>441</v>
      </c>
      <c r="B1" s="369"/>
      <c r="C1" s="369"/>
    </row>
    <row r="2" ht="12.75">
      <c r="A2" s="86"/>
    </row>
    <row r="3" ht="12.75">
      <c r="A3" s="77" t="s">
        <v>469</v>
      </c>
    </row>
    <row r="4" ht="13.5" thickBot="1"/>
    <row r="5" spans="1:3" ht="13.5" thickBot="1">
      <c r="A5" s="87" t="s">
        <v>305</v>
      </c>
      <c r="B5" s="441"/>
      <c r="C5" s="442"/>
    </row>
    <row r="6" spans="1:3" ht="13.5" thickBot="1">
      <c r="A6" s="88" t="s">
        <v>306</v>
      </c>
      <c r="B6" s="89" t="s">
        <v>313</v>
      </c>
      <c r="C6" s="90" t="s">
        <v>307</v>
      </c>
    </row>
    <row r="7" spans="1:3" ht="12.75">
      <c r="A7" s="248"/>
      <c r="B7" s="249"/>
      <c r="C7" s="250"/>
    </row>
    <row r="8" spans="1:3" ht="12.75">
      <c r="A8" s="251"/>
      <c r="B8" s="252"/>
      <c r="C8" s="253"/>
    </row>
    <row r="9" spans="1:3" ht="12.75">
      <c r="A9" s="251"/>
      <c r="B9" s="252"/>
      <c r="C9" s="253"/>
    </row>
    <row r="10" spans="1:3" ht="12.75">
      <c r="A10" s="251"/>
      <c r="B10" s="252"/>
      <c r="C10" s="253"/>
    </row>
    <row r="11" spans="1:3" ht="12.75">
      <c r="A11" s="251"/>
      <c r="B11" s="252"/>
      <c r="C11" s="253"/>
    </row>
    <row r="12" spans="1:3" ht="12.75">
      <c r="A12" s="251"/>
      <c r="B12" s="252"/>
      <c r="C12" s="253"/>
    </row>
    <row r="13" spans="1:3" ht="12.75">
      <c r="A13" s="251"/>
      <c r="B13" s="252"/>
      <c r="C13" s="253"/>
    </row>
    <row r="14" spans="1:3" ht="12.75">
      <c r="A14" s="251"/>
      <c r="B14" s="252"/>
      <c r="C14" s="253"/>
    </row>
    <row r="15" spans="1:3" ht="12.75">
      <c r="A15" s="251"/>
      <c r="B15" s="252"/>
      <c r="C15" s="253"/>
    </row>
    <row r="16" spans="1:3" ht="13.5" thickBot="1">
      <c r="A16" s="254"/>
      <c r="B16" s="255"/>
      <c r="C16" s="256"/>
    </row>
    <row r="17" spans="1:3" ht="13.5" thickBot="1">
      <c r="A17" s="1"/>
      <c r="B17" s="1"/>
      <c r="C17" s="1"/>
    </row>
    <row r="18" spans="1:3" ht="13.5" thickBot="1">
      <c r="A18" s="87" t="s">
        <v>305</v>
      </c>
      <c r="B18" s="441"/>
      <c r="C18" s="442"/>
    </row>
    <row r="19" spans="1:3" ht="13.5" thickBot="1">
      <c r="A19" s="88" t="s">
        <v>306</v>
      </c>
      <c r="B19" s="89" t="s">
        <v>313</v>
      </c>
      <c r="C19" s="90" t="s">
        <v>307</v>
      </c>
    </row>
    <row r="20" spans="1:3" ht="12.75">
      <c r="A20" s="248"/>
      <c r="B20" s="249"/>
      <c r="C20" s="250"/>
    </row>
    <row r="21" spans="1:3" ht="12.75">
      <c r="A21" s="251"/>
      <c r="B21" s="252"/>
      <c r="C21" s="253"/>
    </row>
    <row r="22" spans="1:3" ht="12.75">
      <c r="A22" s="251"/>
      <c r="B22" s="252"/>
      <c r="C22" s="253"/>
    </row>
    <row r="23" spans="1:3" ht="12.75">
      <c r="A23" s="251"/>
      <c r="B23" s="252"/>
      <c r="C23" s="253"/>
    </row>
    <row r="24" spans="1:3" ht="12.75">
      <c r="A24" s="251"/>
      <c r="B24" s="252"/>
      <c r="C24" s="253"/>
    </row>
    <row r="25" spans="1:3" ht="12.75">
      <c r="A25" s="251"/>
      <c r="B25" s="252"/>
      <c r="C25" s="253"/>
    </row>
    <row r="26" spans="1:3" ht="12.75">
      <c r="A26" s="251"/>
      <c r="B26" s="252"/>
      <c r="C26" s="253"/>
    </row>
    <row r="27" spans="1:3" ht="12.75">
      <c r="A27" s="251"/>
      <c r="B27" s="252"/>
      <c r="C27" s="253"/>
    </row>
    <row r="28" spans="1:3" ht="12.75">
      <c r="A28" s="251"/>
      <c r="B28" s="252"/>
      <c r="C28" s="253"/>
    </row>
    <row r="29" spans="1:3" ht="13.5" thickBot="1">
      <c r="A29" s="254"/>
      <c r="B29" s="255"/>
      <c r="C29" s="256"/>
    </row>
    <row r="30" spans="1:3" ht="13.5" thickBot="1">
      <c r="A30" s="257"/>
      <c r="B30" s="257"/>
      <c r="C30" s="257"/>
    </row>
    <row r="31" spans="1:3" ht="13.5" thickBot="1">
      <c r="A31" s="87" t="s">
        <v>305</v>
      </c>
      <c r="B31" s="441"/>
      <c r="C31" s="442"/>
    </row>
    <row r="32" spans="1:3" ht="13.5" thickBot="1">
      <c r="A32" s="88" t="s">
        <v>306</v>
      </c>
      <c r="B32" s="89" t="s">
        <v>313</v>
      </c>
      <c r="C32" s="90" t="s">
        <v>307</v>
      </c>
    </row>
    <row r="33" spans="1:3" ht="12.75">
      <c r="A33" s="248"/>
      <c r="B33" s="249"/>
      <c r="C33" s="250"/>
    </row>
    <row r="34" spans="1:3" ht="12.75">
      <c r="A34" s="251"/>
      <c r="B34" s="252"/>
      <c r="C34" s="253"/>
    </row>
    <row r="35" spans="1:3" ht="12.75">
      <c r="A35" s="251"/>
      <c r="B35" s="252"/>
      <c r="C35" s="253"/>
    </row>
    <row r="36" spans="1:3" ht="12.75">
      <c r="A36" s="251"/>
      <c r="B36" s="252"/>
      <c r="C36" s="253"/>
    </row>
    <row r="37" spans="1:3" ht="12.75">
      <c r="A37" s="251"/>
      <c r="B37" s="252"/>
      <c r="C37" s="253"/>
    </row>
    <row r="38" spans="1:3" ht="12.75">
      <c r="A38" s="251"/>
      <c r="B38" s="252"/>
      <c r="C38" s="253"/>
    </row>
    <row r="39" spans="1:3" ht="12.75">
      <c r="A39" s="251"/>
      <c r="B39" s="252"/>
      <c r="C39" s="253"/>
    </row>
    <row r="40" spans="1:3" ht="12.75">
      <c r="A40" s="251"/>
      <c r="B40" s="252"/>
      <c r="C40" s="253"/>
    </row>
    <row r="41" spans="1:3" ht="12.75">
      <c r="A41" s="251"/>
      <c r="B41" s="252"/>
      <c r="C41" s="253"/>
    </row>
    <row r="42" spans="1:3" ht="13.5" thickBot="1">
      <c r="A42" s="254"/>
      <c r="B42" s="255"/>
      <c r="C42" s="256"/>
    </row>
    <row r="43" spans="1:3" ht="13.5" thickBot="1">
      <c r="A43" s="1"/>
      <c r="B43" s="1"/>
      <c r="C43" s="1"/>
    </row>
    <row r="44" spans="1:3" ht="13.5" thickBot="1">
      <c r="A44" s="87" t="s">
        <v>305</v>
      </c>
      <c r="B44" s="441"/>
      <c r="C44" s="442"/>
    </row>
    <row r="45" spans="1:3" ht="13.5" thickBot="1">
      <c r="A45" s="88" t="s">
        <v>306</v>
      </c>
      <c r="B45" s="89" t="s">
        <v>313</v>
      </c>
      <c r="C45" s="90" t="s">
        <v>307</v>
      </c>
    </row>
    <row r="46" spans="1:3" ht="12.75">
      <c r="A46" s="248"/>
      <c r="B46" s="249"/>
      <c r="C46" s="250"/>
    </row>
    <row r="47" spans="1:3" ht="12.75">
      <c r="A47" s="251"/>
      <c r="B47" s="252"/>
      <c r="C47" s="253"/>
    </row>
    <row r="48" spans="1:3" ht="12.75">
      <c r="A48" s="251"/>
      <c r="B48" s="252"/>
      <c r="C48" s="253"/>
    </row>
    <row r="49" spans="1:3" ht="12.75">
      <c r="A49" s="251"/>
      <c r="B49" s="252"/>
      <c r="C49" s="253"/>
    </row>
    <row r="50" spans="1:3" ht="12.75">
      <c r="A50" s="251"/>
      <c r="B50" s="252"/>
      <c r="C50" s="253"/>
    </row>
    <row r="51" spans="1:3" ht="12.75">
      <c r="A51" s="251"/>
      <c r="B51" s="252"/>
      <c r="C51" s="253"/>
    </row>
    <row r="52" spans="1:3" ht="12.75">
      <c r="A52" s="251"/>
      <c r="B52" s="252"/>
      <c r="C52" s="253"/>
    </row>
    <row r="53" spans="1:3" ht="12.75">
      <c r="A53" s="251"/>
      <c r="B53" s="252"/>
      <c r="C53" s="253"/>
    </row>
    <row r="54" spans="1:3" ht="12.75">
      <c r="A54" s="251"/>
      <c r="B54" s="252"/>
      <c r="C54" s="253"/>
    </row>
    <row r="55" spans="1:3" ht="13.5" thickBot="1">
      <c r="A55" s="254"/>
      <c r="B55" s="255"/>
      <c r="C55" s="256"/>
    </row>
    <row r="56" spans="1:3" ht="12.75">
      <c r="A56" s="5"/>
      <c r="B56" s="5"/>
      <c r="C56" s="5"/>
    </row>
    <row r="57" spans="1:3" ht="12.75">
      <c r="A57" s="5"/>
      <c r="B57" s="5"/>
      <c r="C57" s="5"/>
    </row>
    <row r="58" spans="1:3" ht="12.75">
      <c r="A58" s="42" t="s">
        <v>304</v>
      </c>
      <c r="B58" s="1"/>
      <c r="C58" s="1"/>
    </row>
    <row r="59" spans="1:3" ht="12.75">
      <c r="A59" s="1" t="s">
        <v>308</v>
      </c>
      <c r="B59" s="1"/>
      <c r="C59" s="1"/>
    </row>
    <row r="60" spans="1:3" ht="12.75">
      <c r="A60" s="73" t="s">
        <v>309</v>
      </c>
      <c r="B60" s="91"/>
      <c r="C60" s="1"/>
    </row>
    <row r="61" spans="1:3" ht="5.25" customHeight="1">
      <c r="A61" s="73"/>
      <c r="B61" s="5"/>
      <c r="C61" s="1"/>
    </row>
    <row r="62" spans="1:3" ht="12.75">
      <c r="A62" s="73" t="s">
        <v>310</v>
      </c>
      <c r="B62" s="91"/>
      <c r="C62" s="1"/>
    </row>
    <row r="63" spans="1:3" s="93" customFormat="1" ht="5.25" customHeight="1">
      <c r="A63" s="92"/>
      <c r="B63" s="5"/>
      <c r="C63" s="5"/>
    </row>
    <row r="64" spans="1:3" ht="12.75">
      <c r="A64" s="73" t="s">
        <v>311</v>
      </c>
      <c r="B64" s="38"/>
      <c r="C64" s="1"/>
    </row>
    <row r="65" spans="1:3" ht="12.75">
      <c r="A65" s="73"/>
      <c r="B65" s="5"/>
      <c r="C65" s="1"/>
    </row>
    <row r="66" spans="1:3" ht="13.5" thickBot="1">
      <c r="A66" s="73" t="s">
        <v>470</v>
      </c>
      <c r="B66" s="1"/>
      <c r="C66" s="1"/>
    </row>
    <row r="67" spans="1:3" ht="13.5" thickBot="1">
      <c r="A67" s="87" t="s">
        <v>305</v>
      </c>
      <c r="B67" s="441"/>
      <c r="C67" s="442"/>
    </row>
    <row r="68" spans="1:3" ht="13.5" thickBot="1">
      <c r="A68" s="88" t="s">
        <v>306</v>
      </c>
      <c r="B68" s="89" t="s">
        <v>313</v>
      </c>
      <c r="C68" s="90" t="s">
        <v>307</v>
      </c>
    </row>
    <row r="69" spans="1:3" ht="12.75">
      <c r="A69" s="248"/>
      <c r="B69" s="249"/>
      <c r="C69" s="250"/>
    </row>
    <row r="70" spans="1:3" ht="12.75">
      <c r="A70" s="251"/>
      <c r="B70" s="252"/>
      <c r="C70" s="253"/>
    </row>
    <row r="71" spans="1:3" ht="12.75">
      <c r="A71" s="251"/>
      <c r="B71" s="252"/>
      <c r="C71" s="253"/>
    </row>
    <row r="72" spans="1:3" ht="12.75">
      <c r="A72" s="251"/>
      <c r="B72" s="252"/>
      <c r="C72" s="253"/>
    </row>
    <row r="73" spans="1:3" ht="12.75">
      <c r="A73" s="251"/>
      <c r="B73" s="252"/>
      <c r="C73" s="253"/>
    </row>
    <row r="74" spans="1:3" ht="12.75">
      <c r="A74" s="251"/>
      <c r="B74" s="252"/>
      <c r="C74" s="253"/>
    </row>
    <row r="75" spans="1:3" ht="12.75">
      <c r="A75" s="251"/>
      <c r="B75" s="252"/>
      <c r="C75" s="253"/>
    </row>
    <row r="76" spans="1:3" ht="12.75">
      <c r="A76" s="251"/>
      <c r="B76" s="252"/>
      <c r="C76" s="253"/>
    </row>
    <row r="77" spans="1:3" ht="12.75">
      <c r="A77" s="251"/>
      <c r="B77" s="252"/>
      <c r="C77" s="253"/>
    </row>
    <row r="78" spans="1:3" ht="13.5" thickBot="1">
      <c r="A78" s="254"/>
      <c r="B78" s="255"/>
      <c r="C78" s="256"/>
    </row>
    <row r="79" spans="1:3" ht="13.5" thickBot="1">
      <c r="A79" s="257"/>
      <c r="B79" s="257"/>
      <c r="C79" s="257"/>
    </row>
    <row r="80" spans="1:3" ht="13.5" thickBot="1">
      <c r="A80" s="87" t="s">
        <v>305</v>
      </c>
      <c r="B80" s="441"/>
      <c r="C80" s="442"/>
    </row>
    <row r="81" spans="1:3" ht="13.5" thickBot="1">
      <c r="A81" s="88" t="s">
        <v>306</v>
      </c>
      <c r="B81" s="89" t="s">
        <v>313</v>
      </c>
      <c r="C81" s="90" t="s">
        <v>307</v>
      </c>
    </row>
    <row r="82" spans="1:3" ht="12.75">
      <c r="A82" s="248"/>
      <c r="B82" s="249"/>
      <c r="C82" s="250"/>
    </row>
    <row r="83" spans="1:3" ht="12.75">
      <c r="A83" s="251"/>
      <c r="B83" s="252"/>
      <c r="C83" s="253"/>
    </row>
    <row r="84" spans="1:3" ht="12.75">
      <c r="A84" s="251"/>
      <c r="B84" s="252"/>
      <c r="C84" s="253"/>
    </row>
    <row r="85" spans="1:3" ht="12.75">
      <c r="A85" s="251"/>
      <c r="B85" s="252"/>
      <c r="C85" s="253"/>
    </row>
    <row r="86" spans="1:3" ht="12.75">
      <c r="A86" s="251"/>
      <c r="B86" s="252"/>
      <c r="C86" s="253"/>
    </row>
    <row r="87" spans="1:3" ht="12.75">
      <c r="A87" s="251"/>
      <c r="B87" s="252"/>
      <c r="C87" s="253"/>
    </row>
    <row r="88" spans="1:3" ht="12.75">
      <c r="A88" s="251"/>
      <c r="B88" s="252"/>
      <c r="C88" s="253"/>
    </row>
    <row r="89" spans="1:3" ht="12.75">
      <c r="A89" s="251"/>
      <c r="B89" s="252"/>
      <c r="C89" s="253"/>
    </row>
    <row r="90" spans="1:3" ht="12.75">
      <c r="A90" s="251"/>
      <c r="B90" s="252"/>
      <c r="C90" s="253"/>
    </row>
    <row r="91" spans="1:3" ht="13.5" thickBot="1">
      <c r="A91" s="254"/>
      <c r="B91" s="255"/>
      <c r="C91" s="256"/>
    </row>
    <row r="92" spans="1:3" ht="13.5" thickBot="1">
      <c r="A92" s="257"/>
      <c r="B92" s="257"/>
      <c r="C92" s="257"/>
    </row>
    <row r="93" spans="1:3" ht="13.5" thickBot="1">
      <c r="A93" s="87" t="s">
        <v>305</v>
      </c>
      <c r="B93" s="441"/>
      <c r="C93" s="442"/>
    </row>
    <row r="94" spans="1:3" ht="13.5" thickBot="1">
      <c r="A94" s="88" t="s">
        <v>306</v>
      </c>
      <c r="B94" s="89" t="s">
        <v>313</v>
      </c>
      <c r="C94" s="90" t="s">
        <v>307</v>
      </c>
    </row>
    <row r="95" spans="1:3" ht="12.75">
      <c r="A95" s="248"/>
      <c r="B95" s="249"/>
      <c r="C95" s="250"/>
    </row>
    <row r="96" spans="1:3" ht="12.75">
      <c r="A96" s="251"/>
      <c r="B96" s="252"/>
      <c r="C96" s="253"/>
    </row>
    <row r="97" spans="1:3" ht="12.75">
      <c r="A97" s="251"/>
      <c r="B97" s="252"/>
      <c r="C97" s="253"/>
    </row>
    <row r="98" spans="1:3" ht="12.75">
      <c r="A98" s="251"/>
      <c r="B98" s="252"/>
      <c r="C98" s="253"/>
    </row>
    <row r="99" spans="1:3" ht="12.75">
      <c r="A99" s="251"/>
      <c r="B99" s="252"/>
      <c r="C99" s="253"/>
    </row>
    <row r="100" spans="1:3" ht="12.75">
      <c r="A100" s="251"/>
      <c r="B100" s="252"/>
      <c r="C100" s="253"/>
    </row>
    <row r="101" spans="1:3" ht="12.75">
      <c r="A101" s="251"/>
      <c r="B101" s="252"/>
      <c r="C101" s="253"/>
    </row>
    <row r="102" spans="1:3" ht="12.75">
      <c r="A102" s="251"/>
      <c r="B102" s="252"/>
      <c r="C102" s="253"/>
    </row>
    <row r="103" spans="1:3" ht="12.75">
      <c r="A103" s="251"/>
      <c r="B103" s="252"/>
      <c r="C103" s="253"/>
    </row>
    <row r="104" spans="1:3" ht="13.5" thickBot="1">
      <c r="A104" s="254"/>
      <c r="B104" s="255"/>
      <c r="C104" s="256"/>
    </row>
    <row r="105" spans="1:3" ht="12.75">
      <c r="A105" s="1"/>
      <c r="B105" s="1"/>
      <c r="C105" s="1"/>
    </row>
    <row r="106" spans="1:3" ht="12.75">
      <c r="A106" s="1"/>
      <c r="B106" s="1"/>
      <c r="C106" s="1"/>
    </row>
    <row r="107" spans="1:3" ht="12.75">
      <c r="A107" s="1" t="s">
        <v>312</v>
      </c>
      <c r="B107" s="1"/>
      <c r="C107" s="1"/>
    </row>
    <row r="108" spans="1:3" ht="12.75">
      <c r="A108" s="73" t="s">
        <v>309</v>
      </c>
      <c r="B108" s="91"/>
      <c r="C108" s="1"/>
    </row>
    <row r="109" spans="1:3" ht="5.25" customHeight="1">
      <c r="A109" s="73"/>
      <c r="B109" s="5"/>
      <c r="C109" s="1"/>
    </row>
    <row r="110" spans="1:3" ht="12.75">
      <c r="A110" s="73" t="s">
        <v>310</v>
      </c>
      <c r="B110" s="91"/>
      <c r="C110" s="1"/>
    </row>
    <row r="111" spans="1:3" s="93" customFormat="1" ht="5.25" customHeight="1">
      <c r="A111" s="92"/>
      <c r="B111" s="5"/>
      <c r="C111" s="5"/>
    </row>
    <row r="112" spans="1:3" ht="12.75">
      <c r="A112" s="73" t="s">
        <v>311</v>
      </c>
      <c r="B112" s="38"/>
      <c r="C112" s="1"/>
    </row>
    <row r="113" spans="1:3" ht="12.75">
      <c r="A113" s="73"/>
      <c r="B113" s="5"/>
      <c r="C113" s="1"/>
    </row>
    <row r="114" spans="1:3" ht="13.5" thickBot="1">
      <c r="A114" s="73" t="s">
        <v>471</v>
      </c>
      <c r="B114" s="1"/>
      <c r="C114" s="1"/>
    </row>
    <row r="115" spans="1:3" ht="13.5" thickBot="1">
      <c r="A115" s="87" t="s">
        <v>305</v>
      </c>
      <c r="B115" s="441"/>
      <c r="C115" s="442"/>
    </row>
    <row r="116" spans="1:3" ht="13.5" thickBot="1">
      <c r="A116" s="88" t="s">
        <v>306</v>
      </c>
      <c r="B116" s="89" t="s">
        <v>313</v>
      </c>
      <c r="C116" s="90" t="s">
        <v>307</v>
      </c>
    </row>
    <row r="117" spans="1:3" ht="12.75">
      <c r="A117" s="248"/>
      <c r="B117" s="249"/>
      <c r="C117" s="250"/>
    </row>
    <row r="118" spans="1:3" ht="12.75">
      <c r="A118" s="251"/>
      <c r="B118" s="252"/>
      <c r="C118" s="253"/>
    </row>
    <row r="119" spans="1:3" ht="12.75">
      <c r="A119" s="251"/>
      <c r="B119" s="252"/>
      <c r="C119" s="253"/>
    </row>
    <row r="120" spans="1:3" ht="12.75">
      <c r="A120" s="251"/>
      <c r="B120" s="252"/>
      <c r="C120" s="253"/>
    </row>
    <row r="121" spans="1:3" ht="12.75">
      <c r="A121" s="251"/>
      <c r="B121" s="252"/>
      <c r="C121" s="253"/>
    </row>
    <row r="122" spans="1:3" ht="12.75">
      <c r="A122" s="251"/>
      <c r="B122" s="252"/>
      <c r="C122" s="253"/>
    </row>
    <row r="123" spans="1:3" ht="12.75">
      <c r="A123" s="251"/>
      <c r="B123" s="252"/>
      <c r="C123" s="253"/>
    </row>
    <row r="124" spans="1:3" ht="12.75">
      <c r="A124" s="251"/>
      <c r="B124" s="252"/>
      <c r="C124" s="253"/>
    </row>
    <row r="125" spans="1:3" ht="12.75">
      <c r="A125" s="251"/>
      <c r="B125" s="252"/>
      <c r="C125" s="253"/>
    </row>
    <row r="126" spans="1:3" ht="13.5" thickBot="1">
      <c r="A126" s="254"/>
      <c r="B126" s="255"/>
      <c r="C126" s="256"/>
    </row>
    <row r="127" spans="1:3" ht="13.5" thickBot="1">
      <c r="A127" s="1"/>
      <c r="B127" s="1"/>
      <c r="C127" s="1"/>
    </row>
    <row r="128" spans="1:3" ht="13.5" thickBot="1">
      <c r="A128" s="87" t="s">
        <v>305</v>
      </c>
      <c r="B128" s="441"/>
      <c r="C128" s="442"/>
    </row>
    <row r="129" spans="1:3" ht="13.5" thickBot="1">
      <c r="A129" s="88" t="s">
        <v>306</v>
      </c>
      <c r="B129" s="89" t="s">
        <v>313</v>
      </c>
      <c r="C129" s="90" t="s">
        <v>307</v>
      </c>
    </row>
    <row r="130" spans="1:3" ht="12.75">
      <c r="A130" s="248"/>
      <c r="B130" s="249"/>
      <c r="C130" s="250"/>
    </row>
    <row r="131" spans="1:3" ht="12.75">
      <c r="A131" s="251"/>
      <c r="B131" s="252"/>
      <c r="C131" s="253"/>
    </row>
    <row r="132" spans="1:3" ht="12.75">
      <c r="A132" s="251"/>
      <c r="B132" s="252"/>
      <c r="C132" s="253"/>
    </row>
    <row r="133" spans="1:3" ht="12.75">
      <c r="A133" s="251"/>
      <c r="B133" s="252"/>
      <c r="C133" s="253"/>
    </row>
    <row r="134" spans="1:3" ht="12.75">
      <c r="A134" s="251"/>
      <c r="B134" s="252"/>
      <c r="C134" s="253"/>
    </row>
    <row r="135" spans="1:3" ht="12.75">
      <c r="A135" s="251"/>
      <c r="B135" s="252"/>
      <c r="C135" s="253"/>
    </row>
    <row r="136" spans="1:3" ht="12.75">
      <c r="A136" s="251"/>
      <c r="B136" s="252"/>
      <c r="C136" s="253"/>
    </row>
    <row r="137" spans="1:3" ht="12.75">
      <c r="A137" s="251"/>
      <c r="B137" s="252"/>
      <c r="C137" s="253"/>
    </row>
    <row r="138" spans="1:3" ht="12.75">
      <c r="A138" s="251"/>
      <c r="B138" s="252"/>
      <c r="C138" s="253"/>
    </row>
    <row r="139" spans="1:3" ht="13.5" thickBot="1">
      <c r="A139" s="254"/>
      <c r="B139" s="255"/>
      <c r="C139" s="256"/>
    </row>
    <row r="140" ht="13.5" thickBot="1"/>
    <row r="141" spans="1:3" ht="13.5" thickBot="1">
      <c r="A141" s="87" t="s">
        <v>305</v>
      </c>
      <c r="B141" s="441"/>
      <c r="C141" s="442"/>
    </row>
    <row r="142" spans="1:3" ht="13.5" thickBot="1">
      <c r="A142" s="88" t="s">
        <v>306</v>
      </c>
      <c r="B142" s="89" t="s">
        <v>313</v>
      </c>
      <c r="C142" s="90" t="s">
        <v>307</v>
      </c>
    </row>
    <row r="143" spans="1:3" ht="12.75">
      <c r="A143" s="248"/>
      <c r="B143" s="249"/>
      <c r="C143" s="250"/>
    </row>
    <row r="144" spans="1:3" ht="12.75">
      <c r="A144" s="251"/>
      <c r="B144" s="252"/>
      <c r="C144" s="253"/>
    </row>
    <row r="145" spans="1:3" ht="12.75">
      <c r="A145" s="251"/>
      <c r="B145" s="252"/>
      <c r="C145" s="253"/>
    </row>
    <row r="146" spans="1:3" ht="12.75">
      <c r="A146" s="251"/>
      <c r="B146" s="252"/>
      <c r="C146" s="253"/>
    </row>
    <row r="147" spans="1:3" ht="12.75">
      <c r="A147" s="251"/>
      <c r="B147" s="252"/>
      <c r="C147" s="253"/>
    </row>
    <row r="148" spans="1:3" ht="12.75">
      <c r="A148" s="251"/>
      <c r="B148" s="252"/>
      <c r="C148" s="253"/>
    </row>
    <row r="149" spans="1:3" ht="12.75">
      <c r="A149" s="251"/>
      <c r="B149" s="252"/>
      <c r="C149" s="253"/>
    </row>
    <row r="150" spans="1:3" ht="12.75">
      <c r="A150" s="251"/>
      <c r="B150" s="252"/>
      <c r="C150" s="253"/>
    </row>
    <row r="151" spans="1:3" ht="12.75">
      <c r="A151" s="251"/>
      <c r="B151" s="252"/>
      <c r="C151" s="253"/>
    </row>
    <row r="152" spans="1:3" ht="13.5" thickBot="1">
      <c r="A152" s="254"/>
      <c r="B152" s="255"/>
      <c r="C152" s="256"/>
    </row>
    <row r="153" spans="1:3" ht="12.75">
      <c r="A153" s="257"/>
      <c r="B153" s="257"/>
      <c r="C153" s="257"/>
    </row>
    <row r="154" spans="1:3" ht="12.75">
      <c r="A154" s="257"/>
      <c r="B154" s="257"/>
      <c r="C154" s="257"/>
    </row>
    <row r="155" spans="1:3" ht="12.75">
      <c r="A155" s="1">
        <f>IF('1. Page de titre'!D53="","",'1. Page de titre'!D53&amp;":")</f>
      </c>
      <c r="B155" s="1"/>
      <c r="C155" s="1"/>
    </row>
    <row r="156" spans="1:3" ht="12.75">
      <c r="A156" s="73" t="s">
        <v>309</v>
      </c>
      <c r="B156" s="91"/>
      <c r="C156" s="1"/>
    </row>
    <row r="157" spans="1:3" ht="5.25" customHeight="1">
      <c r="A157" s="73"/>
      <c r="B157" s="5"/>
      <c r="C157" s="1"/>
    </row>
    <row r="158" spans="1:3" ht="12.75">
      <c r="A158" s="73" t="s">
        <v>310</v>
      </c>
      <c r="B158" s="91"/>
      <c r="C158" s="1"/>
    </row>
    <row r="159" spans="1:3" s="93" customFormat="1" ht="5.25" customHeight="1">
      <c r="A159" s="92"/>
      <c r="B159" s="5"/>
      <c r="C159" s="5"/>
    </row>
    <row r="160" spans="1:3" ht="12.75">
      <c r="A160" s="73" t="s">
        <v>311</v>
      </c>
      <c r="B160" s="38"/>
      <c r="C160" s="1"/>
    </row>
    <row r="161" spans="1:3" ht="12.75">
      <c r="A161" s="73"/>
      <c r="B161" s="5"/>
      <c r="C161" s="1"/>
    </row>
    <row r="162" spans="1:3" ht="13.5" thickBot="1">
      <c r="A162" s="73" t="s">
        <v>472</v>
      </c>
      <c r="B162" s="1">
        <f>IF('1. Page de titre'!D53="","",'1. Page de titre'!D53)</f>
      </c>
      <c r="C162" s="1"/>
    </row>
    <row r="163" spans="1:3" ht="13.5" thickBot="1">
      <c r="A163" s="87" t="s">
        <v>305</v>
      </c>
      <c r="B163" s="441"/>
      <c r="C163" s="442"/>
    </row>
    <row r="164" spans="1:3" ht="13.5" thickBot="1">
      <c r="A164" s="88" t="s">
        <v>306</v>
      </c>
      <c r="B164" s="89" t="s">
        <v>313</v>
      </c>
      <c r="C164" s="90" t="s">
        <v>307</v>
      </c>
    </row>
    <row r="165" spans="1:3" ht="12.75">
      <c r="A165" s="248"/>
      <c r="B165" s="249"/>
      <c r="C165" s="250"/>
    </row>
    <row r="166" spans="1:3" ht="12.75">
      <c r="A166" s="251"/>
      <c r="B166" s="252"/>
      <c r="C166" s="253"/>
    </row>
    <row r="167" spans="1:3" ht="12.75">
      <c r="A167" s="251"/>
      <c r="B167" s="252"/>
      <c r="C167" s="253"/>
    </row>
    <row r="168" spans="1:3" ht="12.75">
      <c r="A168" s="251"/>
      <c r="B168" s="252"/>
      <c r="C168" s="253"/>
    </row>
    <row r="169" spans="1:3" ht="12.75">
      <c r="A169" s="251"/>
      <c r="B169" s="252"/>
      <c r="C169" s="253"/>
    </row>
    <row r="170" spans="1:3" ht="12.75">
      <c r="A170" s="251"/>
      <c r="B170" s="252"/>
      <c r="C170" s="253"/>
    </row>
    <row r="171" spans="1:3" ht="12.75">
      <c r="A171" s="251"/>
      <c r="B171" s="252"/>
      <c r="C171" s="253"/>
    </row>
    <row r="172" spans="1:3" ht="12.75">
      <c r="A172" s="251"/>
      <c r="B172" s="252"/>
      <c r="C172" s="253"/>
    </row>
    <row r="173" spans="1:3" ht="12.75">
      <c r="A173" s="251"/>
      <c r="B173" s="252"/>
      <c r="C173" s="253"/>
    </row>
    <row r="174" spans="1:3" ht="13.5" thickBot="1">
      <c r="A174" s="254"/>
      <c r="B174" s="255"/>
      <c r="C174" s="256"/>
    </row>
    <row r="175" spans="1:3" ht="13.5" thickBot="1">
      <c r="A175" s="1"/>
      <c r="B175" s="1"/>
      <c r="C175" s="1"/>
    </row>
    <row r="176" spans="1:3" ht="13.5" thickBot="1">
      <c r="A176" s="87" t="s">
        <v>305</v>
      </c>
      <c r="B176" s="441"/>
      <c r="C176" s="442"/>
    </row>
    <row r="177" spans="1:3" ht="13.5" thickBot="1">
      <c r="A177" s="88" t="s">
        <v>306</v>
      </c>
      <c r="B177" s="89" t="s">
        <v>313</v>
      </c>
      <c r="C177" s="90" t="s">
        <v>307</v>
      </c>
    </row>
    <row r="178" spans="1:3" ht="12.75">
      <c r="A178" s="248"/>
      <c r="B178" s="249"/>
      <c r="C178" s="250"/>
    </row>
    <row r="179" spans="1:3" ht="12.75">
      <c r="A179" s="251"/>
      <c r="B179" s="252"/>
      <c r="C179" s="253"/>
    </row>
    <row r="180" spans="1:3" ht="12.75">
      <c r="A180" s="251"/>
      <c r="B180" s="252"/>
      <c r="C180" s="253"/>
    </row>
    <row r="181" spans="1:3" ht="12.75">
      <c r="A181" s="251"/>
      <c r="B181" s="252"/>
      <c r="C181" s="253"/>
    </row>
    <row r="182" spans="1:3" ht="12.75">
      <c r="A182" s="251"/>
      <c r="B182" s="252"/>
      <c r="C182" s="253"/>
    </row>
    <row r="183" spans="1:3" ht="12.75">
      <c r="A183" s="251"/>
      <c r="B183" s="252"/>
      <c r="C183" s="253"/>
    </row>
    <row r="184" spans="1:3" ht="12.75">
      <c r="A184" s="251"/>
      <c r="B184" s="252"/>
      <c r="C184" s="253"/>
    </row>
    <row r="185" spans="1:3" ht="12.75">
      <c r="A185" s="251"/>
      <c r="B185" s="252"/>
      <c r="C185" s="253"/>
    </row>
    <row r="186" spans="1:3" ht="12.75">
      <c r="A186" s="251"/>
      <c r="B186" s="252"/>
      <c r="C186" s="253"/>
    </row>
    <row r="187" spans="1:3" ht="13.5" thickBot="1">
      <c r="A187" s="254"/>
      <c r="B187" s="255"/>
      <c r="C187" s="256"/>
    </row>
    <row r="188" ht="13.5" thickBot="1"/>
    <row r="189" spans="1:3" ht="13.5" thickBot="1">
      <c r="A189" s="87" t="s">
        <v>305</v>
      </c>
      <c r="B189" s="441"/>
      <c r="C189" s="442"/>
    </row>
    <row r="190" spans="1:3" ht="13.5" thickBot="1">
      <c r="A190" s="88" t="s">
        <v>306</v>
      </c>
      <c r="B190" s="89" t="s">
        <v>313</v>
      </c>
      <c r="C190" s="90" t="s">
        <v>307</v>
      </c>
    </row>
    <row r="191" spans="1:3" ht="12.75">
      <c r="A191" s="248"/>
      <c r="B191" s="249"/>
      <c r="C191" s="250"/>
    </row>
    <row r="192" spans="1:3" ht="12.75">
      <c r="A192" s="251"/>
      <c r="B192" s="252"/>
      <c r="C192" s="253"/>
    </row>
    <row r="193" spans="1:3" ht="12.75">
      <c r="A193" s="251"/>
      <c r="B193" s="252"/>
      <c r="C193" s="253"/>
    </row>
    <row r="194" spans="1:3" ht="12.75">
      <c r="A194" s="251"/>
      <c r="B194" s="252"/>
      <c r="C194" s="253"/>
    </row>
    <row r="195" spans="1:3" ht="12.75">
      <c r="A195" s="251"/>
      <c r="B195" s="252"/>
      <c r="C195" s="253"/>
    </row>
    <row r="196" spans="1:3" ht="12.75">
      <c r="A196" s="251"/>
      <c r="B196" s="252"/>
      <c r="C196" s="253"/>
    </row>
    <row r="197" spans="1:3" ht="12.75">
      <c r="A197" s="251"/>
      <c r="B197" s="252"/>
      <c r="C197" s="253"/>
    </row>
    <row r="198" spans="1:3" ht="12.75">
      <c r="A198" s="251"/>
      <c r="B198" s="252"/>
      <c r="C198" s="253"/>
    </row>
    <row r="199" spans="1:3" ht="12.75">
      <c r="A199" s="251"/>
      <c r="B199" s="252"/>
      <c r="C199" s="253"/>
    </row>
    <row r="200" spans="1:3" ht="13.5" thickBot="1">
      <c r="A200" s="254"/>
      <c r="B200" s="255"/>
      <c r="C200" s="256"/>
    </row>
  </sheetData>
  <sheetProtection password="CBB5" sheet="1" insertRows="0" selectLockedCells="1"/>
  <mergeCells count="14">
    <mergeCell ref="B176:C176"/>
    <mergeCell ref="B189:C189"/>
    <mergeCell ref="B80:C80"/>
    <mergeCell ref="B93:C93"/>
    <mergeCell ref="B115:C115"/>
    <mergeCell ref="B128:C128"/>
    <mergeCell ref="B141:C141"/>
    <mergeCell ref="B163:C163"/>
    <mergeCell ref="A1:C1"/>
    <mergeCell ref="B5:C5"/>
    <mergeCell ref="B18:C18"/>
    <mergeCell ref="B31:C31"/>
    <mergeCell ref="B44:C44"/>
    <mergeCell ref="B67:C6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&amp;L&amp;8Liste de contrôle SS entreprises de travail intérimaire
version 2011/05&amp;C&amp;8Rapport VCU; 18/07/2014&amp;R&amp;8&amp;A Page &amp;P de &amp;N</oddFooter>
  </headerFooter>
</worksheet>
</file>

<file path=xl/worksheets/sheet6.xml><?xml version="1.0" encoding="utf-8"?>
<worksheet xmlns="http://schemas.openxmlformats.org/spreadsheetml/2006/main" xmlns:r="http://schemas.openxmlformats.org/officeDocument/2006/relationships">
  <dimension ref="A1:H420"/>
  <sheetViews>
    <sheetView showGridLines="0" zoomScaleSheetLayoutView="90" workbookViewId="0" topLeftCell="A1">
      <selection activeCell="B15" sqref="B15"/>
    </sheetView>
  </sheetViews>
  <sheetFormatPr defaultColWidth="9.140625" defaultRowHeight="12.75"/>
  <cols>
    <col min="1" max="1" width="6.57421875" style="73" customWidth="1"/>
    <col min="2" max="2" width="73.7109375" style="73" customWidth="1"/>
    <col min="3" max="3" width="8.7109375" style="1" customWidth="1"/>
    <col min="4" max="4" width="8.7109375" style="1" hidden="1" customWidth="1"/>
    <col min="5" max="5" width="11.140625" style="75" hidden="1" customWidth="1"/>
    <col min="6" max="6" width="8.7109375" style="75" hidden="1" customWidth="1"/>
    <col min="7" max="7" width="8.7109375" style="76" hidden="1" customWidth="1"/>
    <col min="8" max="9" width="8.7109375" style="1" hidden="1" customWidth="1"/>
    <col min="10" max="16384" width="9.140625" style="1" customWidth="1"/>
  </cols>
  <sheetData>
    <row r="1" spans="1:8" ht="11.25" customHeight="1">
      <c r="A1" s="369" t="s">
        <v>314</v>
      </c>
      <c r="B1" s="369"/>
      <c r="C1" s="369"/>
      <c r="D1" s="94"/>
      <c r="E1" s="94"/>
      <c r="F1" s="94"/>
      <c r="G1" s="94"/>
      <c r="H1" s="94"/>
    </row>
    <row r="2" spans="1:8" ht="11.25" customHeight="1">
      <c r="A2" s="369"/>
      <c r="B2" s="369"/>
      <c r="C2" s="369"/>
      <c r="D2" s="94"/>
      <c r="E2" s="94"/>
      <c r="F2" s="94"/>
      <c r="G2" s="94"/>
      <c r="H2" s="94"/>
    </row>
    <row r="3" ht="12.75">
      <c r="A3" s="77" t="s">
        <v>78</v>
      </c>
    </row>
    <row r="4" ht="12.75">
      <c r="B4" s="78" t="s">
        <v>79</v>
      </c>
    </row>
    <row r="5" spans="1:2" ht="12.75">
      <c r="A5" s="77" t="s">
        <v>383</v>
      </c>
      <c r="B5" s="78"/>
    </row>
    <row r="6" spans="1:2" ht="12.75">
      <c r="A6" s="1"/>
      <c r="B6" s="95">
        <f>IF('1. Page de titre'!D28="","",'1. Page de titre'!D28)</f>
      </c>
    </row>
    <row r="7" ht="12.75">
      <c r="B7" s="2"/>
    </row>
    <row r="8" spans="1:8" ht="25.5" customHeight="1">
      <c r="A8" s="11" t="s">
        <v>0</v>
      </c>
      <c r="B8" s="96" t="s">
        <v>384</v>
      </c>
      <c r="C8" s="97" t="s">
        <v>28</v>
      </c>
      <c r="D8" s="73"/>
      <c r="E8" s="40" t="s">
        <v>33</v>
      </c>
      <c r="F8" s="40"/>
      <c r="G8" s="98"/>
      <c r="H8" s="33"/>
    </row>
    <row r="9" spans="1:8" s="9" customFormat="1" ht="18.75" customHeight="1">
      <c r="A9" s="99" t="s">
        <v>26</v>
      </c>
      <c r="B9" s="79"/>
      <c r="C9" s="100"/>
      <c r="E9" s="40" t="s">
        <v>315</v>
      </c>
      <c r="F9" s="40">
        <v>1</v>
      </c>
      <c r="G9" s="101"/>
      <c r="H9" s="51"/>
    </row>
    <row r="10" spans="1:8" ht="22.5">
      <c r="A10" s="81"/>
      <c r="B10" s="102" t="s">
        <v>80</v>
      </c>
      <c r="D10" s="73"/>
      <c r="E10" s="40" t="s">
        <v>34</v>
      </c>
      <c r="F10" s="40"/>
      <c r="G10" s="98"/>
      <c r="H10" s="33"/>
    </row>
    <row r="11" spans="1:8" s="9" customFormat="1" ht="12.75">
      <c r="A11" s="99" t="s">
        <v>30</v>
      </c>
      <c r="B11" s="79"/>
      <c r="F11" s="40"/>
      <c r="G11" s="101"/>
      <c r="H11" s="51"/>
    </row>
    <row r="12" spans="1:8" s="9" customFormat="1" ht="24.75" customHeight="1">
      <c r="A12" s="43"/>
      <c r="B12" s="102" t="s">
        <v>81</v>
      </c>
      <c r="C12" s="12"/>
      <c r="E12" s="40" t="b">
        <v>0</v>
      </c>
      <c r="F12" s="40">
        <f>E12+1</f>
        <v>1</v>
      </c>
      <c r="G12" s="101"/>
      <c r="H12" s="51"/>
    </row>
    <row r="13" spans="1:8" s="9" customFormat="1" ht="26.25" customHeight="1">
      <c r="A13" s="43"/>
      <c r="B13" s="348" t="s">
        <v>82</v>
      </c>
      <c r="C13" s="12"/>
      <c r="E13" s="40" t="b">
        <v>0</v>
      </c>
      <c r="F13" s="40">
        <f>E13+1</f>
        <v>1</v>
      </c>
      <c r="G13" s="101"/>
      <c r="H13" s="51"/>
    </row>
    <row r="14" spans="2:8" s="70" customFormat="1" ht="12.75">
      <c r="B14" s="104" t="s">
        <v>29</v>
      </c>
      <c r="E14" s="40"/>
      <c r="F14" s="40"/>
      <c r="G14" s="101"/>
      <c r="H14" s="101"/>
    </row>
    <row r="15" spans="1:8" s="70" customFormat="1" ht="12.75">
      <c r="A15" s="105"/>
      <c r="B15" s="106"/>
      <c r="E15" s="40"/>
      <c r="F15" s="40"/>
      <c r="H15" s="101">
        <f>IF(COUNTA(B15)=0,1,0)</f>
        <v>1</v>
      </c>
    </row>
    <row r="16" spans="1:8" ht="26.25" customHeight="1">
      <c r="A16" s="49"/>
      <c r="B16" s="110" t="s">
        <v>83</v>
      </c>
      <c r="C16" s="75"/>
      <c r="D16" s="73"/>
      <c r="E16" s="40" t="b">
        <v>0</v>
      </c>
      <c r="F16" s="40">
        <f>E16+1</f>
        <v>1</v>
      </c>
      <c r="G16" s="98"/>
      <c r="H16" s="33"/>
    </row>
    <row r="17" spans="1:8" ht="26.25" customHeight="1">
      <c r="A17" s="49"/>
      <c r="B17" s="110" t="s">
        <v>85</v>
      </c>
      <c r="C17" s="75"/>
      <c r="D17" s="73"/>
      <c r="E17" s="40" t="b">
        <v>0</v>
      </c>
      <c r="F17" s="40">
        <f>E17+1</f>
        <v>1</v>
      </c>
      <c r="G17" s="98"/>
      <c r="H17" s="33"/>
    </row>
    <row r="18" spans="1:8" ht="26.25" customHeight="1">
      <c r="A18" s="49"/>
      <c r="B18" s="110" t="s">
        <v>84</v>
      </c>
      <c r="C18" s="75"/>
      <c r="D18" s="73"/>
      <c r="E18" s="40" t="b">
        <v>0</v>
      </c>
      <c r="F18" s="40">
        <f>E18+1</f>
        <v>1</v>
      </c>
      <c r="G18" s="98"/>
      <c r="H18" s="33"/>
    </row>
    <row r="19" spans="1:8" ht="26.25" customHeight="1">
      <c r="A19" s="49"/>
      <c r="B19" s="110" t="s">
        <v>86</v>
      </c>
      <c r="C19" s="75"/>
      <c r="D19" s="73"/>
      <c r="E19" s="40" t="b">
        <v>0</v>
      </c>
      <c r="F19" s="40">
        <f>E19+1</f>
        <v>1</v>
      </c>
      <c r="G19" s="98"/>
      <c r="H19" s="33"/>
    </row>
    <row r="20" spans="1:8" s="9" customFormat="1" ht="12.75">
      <c r="A20" s="99" t="s">
        <v>31</v>
      </c>
      <c r="B20" s="79"/>
      <c r="C20" s="100"/>
      <c r="E20" s="40">
        <f>COUNTA(F12:F19)</f>
        <v>6</v>
      </c>
      <c r="F20" s="40">
        <f>COUNTA(F12:F19)*2-SUM(F12:F19)</f>
        <v>6</v>
      </c>
      <c r="G20" s="101"/>
      <c r="H20" s="51"/>
    </row>
    <row r="21" spans="1:8" ht="18.75" customHeight="1">
      <c r="A21" s="49"/>
      <c r="B21" s="102" t="s">
        <v>87</v>
      </c>
      <c r="C21" s="75"/>
      <c r="D21" s="73"/>
      <c r="E21" s="40" t="b">
        <v>0</v>
      </c>
      <c r="F21" s="40">
        <f>E21+1</f>
        <v>1</v>
      </c>
      <c r="G21" s="98"/>
      <c r="H21" s="33"/>
    </row>
    <row r="22" spans="1:8" ht="18.75" customHeight="1">
      <c r="A22" s="49"/>
      <c r="B22" s="102" t="s">
        <v>88</v>
      </c>
      <c r="C22" s="75"/>
      <c r="D22" s="73"/>
      <c r="E22" s="40" t="b">
        <v>0</v>
      </c>
      <c r="F22" s="40">
        <f>E22+1</f>
        <v>1</v>
      </c>
      <c r="G22" s="98"/>
      <c r="H22" s="33"/>
    </row>
    <row r="23" spans="1:8" ht="19.5" customHeight="1">
      <c r="A23" s="49"/>
      <c r="B23" s="102" t="s">
        <v>89</v>
      </c>
      <c r="C23" s="75"/>
      <c r="D23" s="73"/>
      <c r="E23" s="40" t="b">
        <v>0</v>
      </c>
      <c r="F23" s="40">
        <f>E23+1</f>
        <v>1</v>
      </c>
      <c r="G23" s="98"/>
      <c r="H23" s="33"/>
    </row>
    <row r="24" spans="1:8" ht="12.75">
      <c r="A24" s="105" t="s">
        <v>317</v>
      </c>
      <c r="B24" s="120"/>
      <c r="C24" s="121"/>
      <c r="D24" s="73"/>
      <c r="E24" s="40">
        <f>COUNTA(F21:F23)</f>
        <v>3</v>
      </c>
      <c r="F24" s="40">
        <f>COUNTA(F21:F23)*2-SUM(F21:F23)</f>
        <v>3</v>
      </c>
      <c r="G24" s="98"/>
      <c r="H24" s="33"/>
    </row>
    <row r="25" spans="1:8" ht="7.5" customHeight="1">
      <c r="A25" s="12"/>
      <c r="B25" s="119"/>
      <c r="D25" s="73"/>
      <c r="E25" s="40"/>
      <c r="F25" s="40"/>
      <c r="G25" s="98"/>
      <c r="H25" s="33"/>
    </row>
    <row r="26" spans="1:8" s="76" customFormat="1" ht="12.75">
      <c r="A26" s="105" t="s">
        <v>318</v>
      </c>
      <c r="B26" s="122"/>
      <c r="C26" s="84"/>
      <c r="E26" s="40"/>
      <c r="F26" s="40"/>
      <c r="G26" s="98"/>
      <c r="H26" s="98"/>
    </row>
    <row r="27" spans="1:8" ht="7.5" customHeight="1">
      <c r="A27" s="12"/>
      <c r="B27" s="119"/>
      <c r="D27" s="73"/>
      <c r="E27" s="40"/>
      <c r="F27" s="40"/>
      <c r="G27" s="98"/>
      <c r="H27" s="33"/>
    </row>
    <row r="28" spans="1:8" s="76" customFormat="1" ht="12.75">
      <c r="A28" s="105" t="s">
        <v>319</v>
      </c>
      <c r="B28" s="122"/>
      <c r="C28" s="84"/>
      <c r="E28" s="40"/>
      <c r="F28" s="40"/>
      <c r="G28" s="98"/>
      <c r="H28" s="98"/>
    </row>
    <row r="29" spans="1:8" ht="12.75">
      <c r="A29" s="105"/>
      <c r="B29" s="108"/>
      <c r="D29" s="73"/>
      <c r="E29" s="40"/>
      <c r="F29" s="40"/>
      <c r="G29" s="98"/>
      <c r="H29" s="33"/>
    </row>
    <row r="30" spans="1:8" ht="12.75">
      <c r="A30" s="11" t="s">
        <v>1</v>
      </c>
      <c r="B30" s="96" t="s">
        <v>90</v>
      </c>
      <c r="C30" s="109" t="s">
        <v>28</v>
      </c>
      <c r="D30" s="73"/>
      <c r="E30" s="40" t="s">
        <v>33</v>
      </c>
      <c r="F30" s="40"/>
      <c r="G30" s="98"/>
      <c r="H30" s="33"/>
    </row>
    <row r="31" spans="1:8" s="9" customFormat="1" ht="12.75">
      <c r="A31" s="99" t="s">
        <v>27</v>
      </c>
      <c r="B31" s="79"/>
      <c r="C31" s="100"/>
      <c r="E31" s="40" t="s">
        <v>315</v>
      </c>
      <c r="F31" s="40">
        <v>1</v>
      </c>
      <c r="G31" s="101"/>
      <c r="H31" s="51"/>
    </row>
    <row r="32" spans="1:8" ht="12.75">
      <c r="A32" s="81"/>
      <c r="B32" s="110" t="s">
        <v>91</v>
      </c>
      <c r="D32" s="73"/>
      <c r="E32" s="40" t="s">
        <v>34</v>
      </c>
      <c r="F32" s="40"/>
      <c r="G32" s="98"/>
      <c r="H32" s="33"/>
    </row>
    <row r="33" spans="1:8" ht="12.75">
      <c r="A33" s="111" t="s">
        <v>30</v>
      </c>
      <c r="B33" s="5"/>
      <c r="D33" s="73"/>
      <c r="E33" s="40"/>
      <c r="F33" s="40"/>
      <c r="G33" s="98"/>
      <c r="H33" s="33"/>
    </row>
    <row r="34" spans="1:8" s="9" customFormat="1" ht="12.75">
      <c r="A34" s="43"/>
      <c r="B34" s="105" t="s">
        <v>92</v>
      </c>
      <c r="C34" s="75"/>
      <c r="E34" s="40" t="b">
        <v>0</v>
      </c>
      <c r="F34" s="40">
        <f>E34+1</f>
        <v>1</v>
      </c>
      <c r="G34" s="101"/>
      <c r="H34" s="51"/>
    </row>
    <row r="35" spans="1:8" s="9" customFormat="1" ht="101.25" customHeight="1">
      <c r="A35" s="43"/>
      <c r="B35" s="105" t="s">
        <v>385</v>
      </c>
      <c r="C35" s="75"/>
      <c r="E35" s="40"/>
      <c r="F35" s="40"/>
      <c r="G35" s="101"/>
      <c r="H35" s="51"/>
    </row>
    <row r="36" spans="1:8" s="9" customFormat="1" ht="12.75">
      <c r="A36" s="43"/>
      <c r="B36" s="105" t="s">
        <v>93</v>
      </c>
      <c r="C36" s="75"/>
      <c r="E36" s="40"/>
      <c r="F36" s="40"/>
      <c r="G36" s="101"/>
      <c r="H36" s="51"/>
    </row>
    <row r="37" spans="1:8" ht="12.75">
      <c r="A37" s="49"/>
      <c r="B37" s="110"/>
      <c r="C37" s="112"/>
      <c r="D37" s="73"/>
      <c r="G37" s="98"/>
      <c r="H37" s="33"/>
    </row>
    <row r="38" spans="1:8" ht="12.75">
      <c r="A38" s="111" t="s">
        <v>31</v>
      </c>
      <c r="B38" s="5"/>
      <c r="C38" s="27"/>
      <c r="D38" s="73"/>
      <c r="E38" s="40">
        <f>COUNTA(F34:F36)</f>
        <v>1</v>
      </c>
      <c r="F38" s="40">
        <f>COUNTA(F34:F36)*2-SUM(F34:F36)</f>
        <v>1</v>
      </c>
      <c r="G38" s="98"/>
      <c r="H38" s="33"/>
    </row>
    <row r="39" spans="1:8" ht="12.75">
      <c r="A39" s="105" t="s">
        <v>317</v>
      </c>
      <c r="B39" s="120"/>
      <c r="C39" s="121"/>
      <c r="D39" s="73"/>
      <c r="E39" s="40"/>
      <c r="F39" s="40"/>
      <c r="G39" s="98"/>
      <c r="H39" s="33"/>
    </row>
    <row r="40" spans="1:8" ht="7.5" customHeight="1">
      <c r="A40" s="12"/>
      <c r="B40" s="119"/>
      <c r="D40" s="73"/>
      <c r="E40" s="40"/>
      <c r="F40" s="40"/>
      <c r="G40" s="98"/>
      <c r="H40" s="33"/>
    </row>
    <row r="41" spans="1:8" s="76" customFormat="1" ht="12.75">
      <c r="A41" s="105" t="s">
        <v>318</v>
      </c>
      <c r="B41" s="122"/>
      <c r="C41" s="84"/>
      <c r="E41" s="40"/>
      <c r="F41" s="40"/>
      <c r="G41" s="98"/>
      <c r="H41" s="98"/>
    </row>
    <row r="42" spans="1:8" ht="7.5" customHeight="1">
      <c r="A42" s="12"/>
      <c r="B42" s="119"/>
      <c r="D42" s="73"/>
      <c r="E42" s="40"/>
      <c r="F42" s="40"/>
      <c r="G42" s="98"/>
      <c r="H42" s="33"/>
    </row>
    <row r="43" spans="1:8" s="76" customFormat="1" ht="12.75">
      <c r="A43" s="105" t="s">
        <v>319</v>
      </c>
      <c r="B43" s="122"/>
      <c r="C43" s="84"/>
      <c r="E43" s="40"/>
      <c r="F43" s="40"/>
      <c r="G43" s="98"/>
      <c r="H43" s="98"/>
    </row>
    <row r="44" spans="1:8" ht="12.75">
      <c r="A44" s="81"/>
      <c r="B44" s="110"/>
      <c r="D44" s="73"/>
      <c r="E44" s="40"/>
      <c r="F44" s="40"/>
      <c r="G44" s="98"/>
      <c r="H44" s="33"/>
    </row>
    <row r="45" spans="1:8" ht="12.75" customHeight="1">
      <c r="A45" s="11" t="s">
        <v>2</v>
      </c>
      <c r="B45" s="96" t="s">
        <v>94</v>
      </c>
      <c r="C45" s="97" t="s">
        <v>28</v>
      </c>
      <c r="E45" s="40" t="s">
        <v>33</v>
      </c>
      <c r="F45" s="40"/>
      <c r="G45" s="98"/>
      <c r="H45" s="33"/>
    </row>
    <row r="46" spans="1:8" s="9" customFormat="1" ht="18.75" customHeight="1">
      <c r="A46" s="99" t="s">
        <v>26</v>
      </c>
      <c r="B46" s="113"/>
      <c r="E46" s="40" t="s">
        <v>315</v>
      </c>
      <c r="F46" s="40">
        <v>1</v>
      </c>
      <c r="G46" s="101"/>
      <c r="H46" s="51"/>
    </row>
    <row r="47" spans="1:8" ht="22.5">
      <c r="A47" s="81"/>
      <c r="B47" s="114" t="s">
        <v>95</v>
      </c>
      <c r="E47" s="40" t="s">
        <v>34</v>
      </c>
      <c r="F47" s="40"/>
      <c r="G47" s="98"/>
      <c r="H47" s="33"/>
    </row>
    <row r="48" spans="1:8" ht="12.75">
      <c r="A48" s="1"/>
      <c r="B48" s="115" t="s">
        <v>29</v>
      </c>
      <c r="E48" s="40"/>
      <c r="F48" s="40"/>
      <c r="G48" s="98"/>
      <c r="H48" s="33"/>
    </row>
    <row r="49" spans="1:8" ht="12.75">
      <c r="A49" s="110"/>
      <c r="B49" s="106"/>
      <c r="E49" s="40"/>
      <c r="F49" s="40"/>
      <c r="G49" s="98">
        <f>IF(COUNTA(B49)=0,1,0)</f>
        <v>1</v>
      </c>
      <c r="H49" s="33"/>
    </row>
    <row r="50" spans="1:8" ht="12.75">
      <c r="A50" s="1"/>
      <c r="B50" s="116"/>
      <c r="E50" s="40"/>
      <c r="F50" s="40"/>
      <c r="G50" s="98"/>
      <c r="H50" s="33"/>
    </row>
    <row r="51" spans="1:8" ht="12.75">
      <c r="A51" s="111" t="s">
        <v>30</v>
      </c>
      <c r="B51" s="116"/>
      <c r="E51" s="40"/>
      <c r="F51" s="40"/>
      <c r="G51" s="98"/>
      <c r="H51" s="33"/>
    </row>
    <row r="52" spans="1:8" ht="67.5">
      <c r="A52" s="49"/>
      <c r="B52" s="12" t="s">
        <v>386</v>
      </c>
      <c r="C52" s="117"/>
      <c r="E52" s="40" t="b">
        <v>0</v>
      </c>
      <c r="F52" s="40">
        <f>E52+1</f>
        <v>1</v>
      </c>
      <c r="G52" s="98"/>
      <c r="H52" s="33"/>
    </row>
    <row r="53" spans="1:8" ht="12.75">
      <c r="A53" s="49"/>
      <c r="B53" s="12"/>
      <c r="C53" s="117"/>
      <c r="E53" s="40"/>
      <c r="F53" s="40"/>
      <c r="G53" s="98"/>
      <c r="H53" s="33"/>
    </row>
    <row r="54" spans="1:8" ht="22.5">
      <c r="A54" s="49"/>
      <c r="B54" s="12" t="s">
        <v>96</v>
      </c>
      <c r="C54" s="117"/>
      <c r="E54" s="40" t="b">
        <v>0</v>
      </c>
      <c r="F54" s="40">
        <f>E54+1</f>
        <v>1</v>
      </c>
      <c r="G54" s="98"/>
      <c r="H54" s="33"/>
    </row>
    <row r="55" spans="1:8" ht="12.75">
      <c r="A55" s="49"/>
      <c r="B55" s="103"/>
      <c r="C55" s="117"/>
      <c r="E55" s="40"/>
      <c r="F55" s="40"/>
      <c r="G55" s="98"/>
      <c r="H55" s="33"/>
    </row>
    <row r="56" spans="1:8" ht="12.75">
      <c r="A56" s="49"/>
      <c r="B56" s="12" t="s">
        <v>97</v>
      </c>
      <c r="C56" s="117"/>
      <c r="E56" s="40" t="b">
        <v>0</v>
      </c>
      <c r="F56" s="40">
        <f>E56+1</f>
        <v>1</v>
      </c>
      <c r="G56" s="98"/>
      <c r="H56" s="33"/>
    </row>
    <row r="57" spans="1:8" ht="12.75">
      <c r="A57" s="49"/>
      <c r="B57" s="103"/>
      <c r="C57" s="117"/>
      <c r="E57" s="40"/>
      <c r="F57" s="40"/>
      <c r="G57" s="98"/>
      <c r="H57" s="33"/>
    </row>
    <row r="58" spans="1:8" ht="12.75">
      <c r="A58" s="49"/>
      <c r="B58" s="103" t="s">
        <v>98</v>
      </c>
      <c r="C58" s="117"/>
      <c r="E58" s="40" t="b">
        <v>0</v>
      </c>
      <c r="F58" s="40">
        <f>E58+1</f>
        <v>1</v>
      </c>
      <c r="G58" s="98"/>
      <c r="H58" s="33"/>
    </row>
    <row r="59" spans="1:8" ht="12.75">
      <c r="A59" s="1"/>
      <c r="B59" s="115" t="s">
        <v>29</v>
      </c>
      <c r="E59" s="40"/>
      <c r="F59" s="40"/>
      <c r="G59" s="98"/>
      <c r="H59" s="33"/>
    </row>
    <row r="60" spans="1:8" ht="12.75">
      <c r="A60" s="110"/>
      <c r="B60" s="106"/>
      <c r="E60" s="40"/>
      <c r="F60" s="40"/>
      <c r="G60" s="98"/>
      <c r="H60" s="98">
        <f>IF(COUNTA(B60)=0,1,0)</f>
        <v>1</v>
      </c>
    </row>
    <row r="61" spans="1:8" ht="8.25" customHeight="1">
      <c r="A61" s="110"/>
      <c r="B61" s="118"/>
      <c r="E61" s="40"/>
      <c r="F61" s="40"/>
      <c r="G61" s="98"/>
      <c r="H61" s="98"/>
    </row>
    <row r="62" spans="1:8" ht="22.5">
      <c r="A62" s="49"/>
      <c r="B62" s="103" t="s">
        <v>99</v>
      </c>
      <c r="C62" s="117"/>
      <c r="E62" s="40" t="b">
        <v>0</v>
      </c>
      <c r="F62" s="40">
        <f>E62+1</f>
        <v>1</v>
      </c>
      <c r="G62" s="98"/>
      <c r="H62" s="33"/>
    </row>
    <row r="63" spans="1:8" ht="12.75">
      <c r="A63" s="1"/>
      <c r="B63" s="115" t="s">
        <v>29</v>
      </c>
      <c r="E63" s="40"/>
      <c r="F63" s="40"/>
      <c r="G63" s="98"/>
      <c r="H63" s="33"/>
    </row>
    <row r="64" spans="1:8" ht="12.75">
      <c r="A64" s="110"/>
      <c r="B64" s="106"/>
      <c r="F64" s="40"/>
      <c r="G64" s="98"/>
      <c r="H64" s="98">
        <f>IF(COUNTA(B64)=0,1,0)</f>
        <v>1</v>
      </c>
    </row>
    <row r="65" spans="1:8" ht="8.25" customHeight="1">
      <c r="A65" s="110"/>
      <c r="B65" s="102"/>
      <c r="H65" s="76"/>
    </row>
    <row r="66" spans="1:8" ht="22.5">
      <c r="A66" s="49"/>
      <c r="B66" s="12" t="s">
        <v>154</v>
      </c>
      <c r="C66" s="117"/>
      <c r="E66" s="40" t="b">
        <v>0</v>
      </c>
      <c r="F66" s="40">
        <f>E66+1</f>
        <v>1</v>
      </c>
      <c r="G66" s="98"/>
      <c r="H66" s="33"/>
    </row>
    <row r="67" spans="1:8" ht="22.5">
      <c r="A67" s="49"/>
      <c r="B67" s="12" t="s">
        <v>100</v>
      </c>
      <c r="C67" s="117"/>
      <c r="E67" s="40" t="b">
        <v>0</v>
      </c>
      <c r="F67" s="40">
        <f>E67+1</f>
        <v>1</v>
      </c>
      <c r="G67" s="98"/>
      <c r="H67" s="33"/>
    </row>
    <row r="68" spans="1:8" ht="12.75">
      <c r="A68" s="49"/>
      <c r="B68" s="110"/>
      <c r="E68" s="40">
        <f>COUNTA(F52:F67)</f>
        <v>7</v>
      </c>
      <c r="F68" s="40">
        <f>COUNTA(F52:F67)*2-SUM(F52:F67)</f>
        <v>7</v>
      </c>
      <c r="G68" s="98"/>
      <c r="H68" s="33"/>
    </row>
    <row r="69" spans="1:8" ht="11.25">
      <c r="A69" s="111" t="s">
        <v>31</v>
      </c>
      <c r="B69" s="116"/>
      <c r="G69" s="98"/>
      <c r="H69" s="33"/>
    </row>
    <row r="70" spans="1:8" ht="15" customHeight="1">
      <c r="A70" s="49"/>
      <c r="B70" s="12" t="s">
        <v>32</v>
      </c>
      <c r="C70" s="117"/>
      <c r="E70" s="40" t="b">
        <v>0</v>
      </c>
      <c r="F70" s="40">
        <f>E70+1</f>
        <v>1</v>
      </c>
      <c r="G70" s="98"/>
      <c r="H70" s="33"/>
    </row>
    <row r="71" spans="1:8" ht="15" customHeight="1">
      <c r="A71" s="49"/>
      <c r="B71" s="12" t="s">
        <v>101</v>
      </c>
      <c r="C71" s="117"/>
      <c r="E71" s="40" t="b">
        <v>0</v>
      </c>
      <c r="F71" s="40">
        <f>E71+1</f>
        <v>1</v>
      </c>
      <c r="G71" s="98"/>
      <c r="H71" s="33"/>
    </row>
    <row r="72" spans="1:8" ht="15" customHeight="1">
      <c r="A72" s="49"/>
      <c r="B72" s="12" t="s">
        <v>102</v>
      </c>
      <c r="C72" s="117"/>
      <c r="E72" s="40" t="b">
        <v>0</v>
      </c>
      <c r="F72" s="40">
        <f>E72+1</f>
        <v>1</v>
      </c>
      <c r="G72" s="98"/>
      <c r="H72" s="33"/>
    </row>
    <row r="73" spans="1:8" ht="12.75">
      <c r="A73" s="105" t="s">
        <v>317</v>
      </c>
      <c r="B73" s="120"/>
      <c r="C73" s="121"/>
      <c r="D73" s="73"/>
      <c r="E73" s="40">
        <f>COUNTA(F70:F72)</f>
        <v>3</v>
      </c>
      <c r="F73" s="40">
        <f>COUNTA(F70:F72)*2-SUM(F70:F72)</f>
        <v>3</v>
      </c>
      <c r="G73" s="98"/>
      <c r="H73" s="33"/>
    </row>
    <row r="74" spans="1:8" ht="7.5" customHeight="1">
      <c r="A74" s="12"/>
      <c r="B74" s="119"/>
      <c r="D74" s="73"/>
      <c r="E74" s="40"/>
      <c r="F74" s="40"/>
      <c r="G74" s="98"/>
      <c r="H74" s="33"/>
    </row>
    <row r="75" spans="1:8" s="76" customFormat="1" ht="12.75">
      <c r="A75" s="105" t="s">
        <v>318</v>
      </c>
      <c r="B75" s="122"/>
      <c r="C75" s="84"/>
      <c r="E75" s="40"/>
      <c r="F75" s="40"/>
      <c r="G75" s="98"/>
      <c r="H75" s="98"/>
    </row>
    <row r="76" spans="1:8" ht="7.5" customHeight="1">
      <c r="A76" s="12"/>
      <c r="B76" s="119"/>
      <c r="D76" s="73"/>
      <c r="E76" s="40"/>
      <c r="F76" s="40"/>
      <c r="G76" s="98"/>
      <c r="H76" s="33"/>
    </row>
    <row r="77" spans="1:8" s="76" customFormat="1" ht="12.75">
      <c r="A77" s="105" t="s">
        <v>319</v>
      </c>
      <c r="B77" s="122"/>
      <c r="C77" s="84"/>
      <c r="E77" s="40"/>
      <c r="F77" s="40"/>
      <c r="G77" s="98"/>
      <c r="H77" s="98"/>
    </row>
    <row r="78" spans="1:8" ht="12.75">
      <c r="A78" s="81"/>
      <c r="B78" s="116"/>
      <c r="E78" s="40"/>
      <c r="F78" s="40"/>
      <c r="G78" s="98"/>
      <c r="H78" s="33"/>
    </row>
    <row r="79" spans="1:8" ht="22.5">
      <c r="A79" s="11" t="s">
        <v>3</v>
      </c>
      <c r="B79" s="96" t="s">
        <v>155</v>
      </c>
      <c r="C79" s="97" t="s">
        <v>28</v>
      </c>
      <c r="E79" s="40" t="s">
        <v>33</v>
      </c>
      <c r="F79" s="40"/>
      <c r="G79" s="98"/>
      <c r="H79" s="33"/>
    </row>
    <row r="80" spans="1:8" s="9" customFormat="1" ht="18" customHeight="1">
      <c r="A80" s="99" t="s">
        <v>26</v>
      </c>
      <c r="B80" s="113"/>
      <c r="E80" s="40" t="s">
        <v>315</v>
      </c>
      <c r="F80" s="40">
        <v>1</v>
      </c>
      <c r="G80" s="101"/>
      <c r="H80" s="51"/>
    </row>
    <row r="81" spans="1:8" ht="16.5" customHeight="1">
      <c r="A81" s="81"/>
      <c r="B81" s="110" t="s">
        <v>103</v>
      </c>
      <c r="E81" s="40" t="s">
        <v>34</v>
      </c>
      <c r="F81" s="40"/>
      <c r="G81" s="98"/>
      <c r="H81" s="33"/>
    </row>
    <row r="82" spans="1:8" ht="15" customHeight="1">
      <c r="A82" s="111" t="s">
        <v>30</v>
      </c>
      <c r="B82" s="116"/>
      <c r="E82" s="40"/>
      <c r="F82" s="40"/>
      <c r="G82" s="98"/>
      <c r="H82" s="33"/>
    </row>
    <row r="83" spans="1:8" ht="27.75" customHeight="1">
      <c r="A83" s="49"/>
      <c r="B83" s="110" t="s">
        <v>105</v>
      </c>
      <c r="C83" s="117"/>
      <c r="E83" s="40" t="b">
        <v>0</v>
      </c>
      <c r="F83" s="40">
        <f aca="true" t="shared" si="0" ref="F83:F88">E83+1</f>
        <v>1</v>
      </c>
      <c r="G83" s="98"/>
      <c r="H83" s="33"/>
    </row>
    <row r="84" spans="1:8" ht="18" customHeight="1">
      <c r="A84" s="49"/>
      <c r="B84" s="110" t="s">
        <v>104</v>
      </c>
      <c r="C84" s="117"/>
      <c r="E84" s="40" t="b">
        <v>0</v>
      </c>
      <c r="F84" s="40">
        <f t="shared" si="0"/>
        <v>1</v>
      </c>
      <c r="G84" s="98"/>
      <c r="H84" s="33"/>
    </row>
    <row r="85" spans="1:8" ht="18.75" customHeight="1">
      <c r="A85" s="49"/>
      <c r="B85" s="110" t="s">
        <v>106</v>
      </c>
      <c r="C85" s="117"/>
      <c r="E85" s="40" t="b">
        <v>0</v>
      </c>
      <c r="F85" s="40">
        <f t="shared" si="0"/>
        <v>1</v>
      </c>
      <c r="G85" s="98"/>
      <c r="H85" s="33"/>
    </row>
    <row r="86" spans="1:8" ht="24" customHeight="1">
      <c r="A86" s="49"/>
      <c r="B86" s="110" t="s">
        <v>107</v>
      </c>
      <c r="C86" s="117"/>
      <c r="E86" s="40" t="b">
        <v>0</v>
      </c>
      <c r="F86" s="40">
        <f t="shared" si="0"/>
        <v>1</v>
      </c>
      <c r="G86" s="98"/>
      <c r="H86" s="33"/>
    </row>
    <row r="87" spans="1:8" ht="19.5" customHeight="1">
      <c r="A87" s="49"/>
      <c r="B87" s="110" t="s">
        <v>108</v>
      </c>
      <c r="C87" s="117"/>
      <c r="E87" s="40" t="b">
        <v>0</v>
      </c>
      <c r="F87" s="40">
        <f t="shared" si="0"/>
        <v>1</v>
      </c>
      <c r="G87" s="98"/>
      <c r="H87" s="33"/>
    </row>
    <row r="88" spans="1:8" ht="45">
      <c r="A88" s="49"/>
      <c r="B88" s="110" t="s">
        <v>109</v>
      </c>
      <c r="C88" s="117"/>
      <c r="E88" s="40" t="b">
        <v>0</v>
      </c>
      <c r="F88" s="40">
        <f t="shared" si="0"/>
        <v>1</v>
      </c>
      <c r="G88" s="98"/>
      <c r="H88" s="33"/>
    </row>
    <row r="89" spans="1:8" ht="12.75">
      <c r="A89" s="111" t="s">
        <v>31</v>
      </c>
      <c r="B89" s="116"/>
      <c r="E89" s="40">
        <f>COUNTA(F83:F88)</f>
        <v>6</v>
      </c>
      <c r="F89" s="40">
        <f>COUNTA(F83:F88)*2-SUM(F83:F88)</f>
        <v>6</v>
      </c>
      <c r="G89" s="98"/>
      <c r="H89" s="33"/>
    </row>
    <row r="90" spans="1:8" ht="15" customHeight="1">
      <c r="A90" s="49"/>
      <c r="B90" s="12" t="s">
        <v>110</v>
      </c>
      <c r="C90" s="117"/>
      <c r="E90" s="40" t="b">
        <v>0</v>
      </c>
      <c r="F90" s="40">
        <f>E90+1</f>
        <v>1</v>
      </c>
      <c r="G90" s="98"/>
      <c r="H90" s="33"/>
    </row>
    <row r="91" spans="1:8" ht="15" customHeight="1">
      <c r="A91" s="49"/>
      <c r="B91" s="12" t="s">
        <v>111</v>
      </c>
      <c r="C91" s="117"/>
      <c r="E91" s="40" t="b">
        <v>0</v>
      </c>
      <c r="F91" s="40">
        <f>E91+1</f>
        <v>1</v>
      </c>
      <c r="G91" s="98"/>
      <c r="H91" s="33"/>
    </row>
    <row r="92" spans="1:8" ht="15" customHeight="1">
      <c r="A92" s="49"/>
      <c r="B92" s="12" t="s">
        <v>112</v>
      </c>
      <c r="C92" s="117"/>
      <c r="E92" s="40" t="b">
        <v>0</v>
      </c>
      <c r="F92" s="40">
        <f>E92+1</f>
        <v>1</v>
      </c>
      <c r="G92" s="98"/>
      <c r="H92" s="33"/>
    </row>
    <row r="93" spans="1:8" ht="15" customHeight="1">
      <c r="A93" s="49"/>
      <c r="B93" s="12" t="s">
        <v>113</v>
      </c>
      <c r="C93" s="117"/>
      <c r="E93" s="40" t="b">
        <v>0</v>
      </c>
      <c r="F93" s="40">
        <f>E93+1</f>
        <v>1</v>
      </c>
      <c r="G93" s="98"/>
      <c r="H93" s="33"/>
    </row>
    <row r="94" spans="1:8" ht="15" customHeight="1">
      <c r="A94" s="110" t="s">
        <v>317</v>
      </c>
      <c r="B94" s="107"/>
      <c r="E94" s="40">
        <f>COUNTA(F90:F93)</f>
        <v>4</v>
      </c>
      <c r="F94" s="40">
        <f>COUNTA(F90:F93)*2-SUM(F90:F93)</f>
        <v>4</v>
      </c>
      <c r="G94" s="98"/>
      <c r="H94" s="33"/>
    </row>
    <row r="95" spans="1:8" ht="22.5">
      <c r="A95" s="81"/>
      <c r="B95" s="12" t="s">
        <v>114</v>
      </c>
      <c r="E95" s="40"/>
      <c r="F95" s="40"/>
      <c r="G95" s="98"/>
      <c r="H95" s="33"/>
    </row>
    <row r="96" spans="1:8" ht="12.75">
      <c r="A96" s="81"/>
      <c r="B96" s="12" t="s">
        <v>115</v>
      </c>
      <c r="E96" s="40"/>
      <c r="F96" s="40"/>
      <c r="G96" s="98"/>
      <c r="H96" s="33"/>
    </row>
    <row r="97" spans="1:8" ht="7.5" customHeight="1">
      <c r="A97" s="12"/>
      <c r="B97" s="119"/>
      <c r="D97" s="73"/>
      <c r="E97" s="40"/>
      <c r="F97" s="40"/>
      <c r="G97" s="98"/>
      <c r="H97" s="33"/>
    </row>
    <row r="98" spans="1:8" s="76" customFormat="1" ht="12.75">
      <c r="A98" s="105" t="s">
        <v>318</v>
      </c>
      <c r="B98" s="122"/>
      <c r="C98" s="84"/>
      <c r="E98" s="40"/>
      <c r="F98" s="40"/>
      <c r="G98" s="98"/>
      <c r="H98" s="98"/>
    </row>
    <row r="99" spans="1:8" ht="7.5" customHeight="1">
      <c r="A99" s="12"/>
      <c r="B99" s="119"/>
      <c r="D99" s="73"/>
      <c r="E99" s="40"/>
      <c r="F99" s="40"/>
      <c r="G99" s="98"/>
      <c r="H99" s="33"/>
    </row>
    <row r="100" spans="1:8" s="76" customFormat="1" ht="12.75">
      <c r="A100" s="105" t="s">
        <v>319</v>
      </c>
      <c r="B100" s="122"/>
      <c r="C100" s="84"/>
      <c r="E100" s="40"/>
      <c r="F100" s="40"/>
      <c r="G100" s="98"/>
      <c r="H100" s="98"/>
    </row>
    <row r="101" spans="1:8" ht="12.75">
      <c r="A101" s="81"/>
      <c r="B101" s="116"/>
      <c r="E101" s="40"/>
      <c r="F101" s="40"/>
      <c r="G101" s="98"/>
      <c r="H101" s="33"/>
    </row>
    <row r="102" spans="1:8" ht="12.75">
      <c r="A102" s="11" t="s">
        <v>4</v>
      </c>
      <c r="B102" s="96" t="s">
        <v>116</v>
      </c>
      <c r="C102" s="97" t="s">
        <v>28</v>
      </c>
      <c r="E102" s="40" t="s">
        <v>33</v>
      </c>
      <c r="F102" s="40"/>
      <c r="G102" s="98"/>
      <c r="H102" s="33"/>
    </row>
    <row r="103" spans="1:8" s="9" customFormat="1" ht="17.25" customHeight="1">
      <c r="A103" s="99" t="s">
        <v>26</v>
      </c>
      <c r="B103" s="113"/>
      <c r="E103" s="40" t="s">
        <v>315</v>
      </c>
      <c r="F103" s="40">
        <v>1</v>
      </c>
      <c r="G103" s="101"/>
      <c r="H103" s="51"/>
    </row>
    <row r="104" spans="1:8" ht="33.75">
      <c r="A104" s="81"/>
      <c r="B104" s="110" t="s">
        <v>117</v>
      </c>
      <c r="E104" s="40" t="s">
        <v>34</v>
      </c>
      <c r="F104" s="40"/>
      <c r="G104" s="98"/>
      <c r="H104" s="33"/>
    </row>
    <row r="105" spans="1:8" ht="12.75">
      <c r="A105" s="81"/>
      <c r="B105" s="110"/>
      <c r="E105" s="40"/>
      <c r="F105" s="40"/>
      <c r="G105" s="98"/>
      <c r="H105" s="33"/>
    </row>
    <row r="106" spans="1:8" ht="12.75">
      <c r="A106" s="111" t="s">
        <v>30</v>
      </c>
      <c r="B106" s="116"/>
      <c r="E106" s="40"/>
      <c r="F106" s="40"/>
      <c r="G106" s="98"/>
      <c r="H106" s="33"/>
    </row>
    <row r="107" spans="1:8" ht="12.75">
      <c r="A107" s="49"/>
      <c r="B107" s="12" t="s">
        <v>118</v>
      </c>
      <c r="C107" s="117"/>
      <c r="E107" s="40" t="b">
        <v>0</v>
      </c>
      <c r="F107" s="40">
        <f>E107+1</f>
        <v>1</v>
      </c>
      <c r="G107" s="98"/>
      <c r="H107" s="33"/>
    </row>
    <row r="108" spans="1:8" ht="33.75">
      <c r="A108" s="49"/>
      <c r="B108" s="12" t="s">
        <v>119</v>
      </c>
      <c r="C108" s="117"/>
      <c r="E108" s="40" t="b">
        <v>0</v>
      </c>
      <c r="F108" s="40">
        <f>E108+1</f>
        <v>1</v>
      </c>
      <c r="G108" s="98"/>
      <c r="H108" s="33"/>
    </row>
    <row r="109" spans="1:8" ht="12.75">
      <c r="A109" s="49"/>
      <c r="B109" s="103" t="s">
        <v>120</v>
      </c>
      <c r="C109" s="117"/>
      <c r="E109" s="40" t="b">
        <v>0</v>
      </c>
      <c r="F109" s="40">
        <f>E109+1</f>
        <v>1</v>
      </c>
      <c r="G109" s="98"/>
      <c r="H109" s="33"/>
    </row>
    <row r="110" spans="1:8" ht="12.75">
      <c r="A110" s="1"/>
      <c r="B110" s="115" t="s">
        <v>29</v>
      </c>
      <c r="E110" s="40"/>
      <c r="F110" s="40"/>
      <c r="G110" s="98"/>
      <c r="H110" s="33"/>
    </row>
    <row r="111" spans="1:8" ht="12.75">
      <c r="A111" s="110"/>
      <c r="B111" s="106"/>
      <c r="E111" s="40"/>
      <c r="F111" s="40"/>
      <c r="H111" s="98">
        <f>IF(COUNTA(B111)=0,1,0)</f>
        <v>1</v>
      </c>
    </row>
    <row r="112" spans="1:8" ht="12.75">
      <c r="A112" s="49"/>
      <c r="B112" s="12"/>
      <c r="C112" s="117"/>
      <c r="E112" s="40">
        <f>COUNTA(F107:F109)</f>
        <v>3</v>
      </c>
      <c r="F112" s="40">
        <f>COUNTA(F107:F109)*2-SUM(F107:F109)</f>
        <v>3</v>
      </c>
      <c r="G112" s="98"/>
      <c r="H112" s="33"/>
    </row>
    <row r="113" spans="1:8" ht="11.25">
      <c r="A113" s="111" t="s">
        <v>31</v>
      </c>
      <c r="B113" s="116"/>
      <c r="G113" s="98"/>
      <c r="H113" s="33"/>
    </row>
    <row r="114" spans="1:8" ht="15" customHeight="1">
      <c r="A114" s="49"/>
      <c r="B114" s="12" t="s">
        <v>110</v>
      </c>
      <c r="C114" s="117"/>
      <c r="E114" s="40" t="b">
        <v>0</v>
      </c>
      <c r="F114" s="40">
        <f>E114+1</f>
        <v>1</v>
      </c>
      <c r="G114" s="98"/>
      <c r="H114" s="33"/>
    </row>
    <row r="115" spans="1:8" ht="15" customHeight="1">
      <c r="A115" s="49"/>
      <c r="B115" s="12" t="s">
        <v>121</v>
      </c>
      <c r="C115" s="117"/>
      <c r="E115" s="40" t="b">
        <v>0</v>
      </c>
      <c r="F115" s="40">
        <f>E115+1</f>
        <v>1</v>
      </c>
      <c r="G115" s="98"/>
      <c r="H115" s="33"/>
    </row>
    <row r="116" spans="1:8" ht="15" customHeight="1">
      <c r="A116" s="49"/>
      <c r="B116" s="12" t="s">
        <v>122</v>
      </c>
      <c r="C116" s="117"/>
      <c r="E116" s="40" t="b">
        <v>0</v>
      </c>
      <c r="F116" s="40">
        <f>E116+1</f>
        <v>1</v>
      </c>
      <c r="G116" s="98"/>
      <c r="H116" s="33"/>
    </row>
    <row r="117" spans="1:8" ht="12.75">
      <c r="A117" s="105" t="s">
        <v>317</v>
      </c>
      <c r="B117" s="120"/>
      <c r="C117" s="121"/>
      <c r="D117" s="73"/>
      <c r="E117" s="40">
        <f>COUNTA(F114:F116)</f>
        <v>3</v>
      </c>
      <c r="F117" s="40">
        <f>COUNTA(F114:F116)*2-SUM(F114:F116)</f>
        <v>3</v>
      </c>
      <c r="G117" s="98"/>
      <c r="H117" s="33"/>
    </row>
    <row r="118" spans="1:8" ht="7.5" customHeight="1">
      <c r="A118" s="12"/>
      <c r="B118" s="119"/>
      <c r="D118" s="73"/>
      <c r="E118" s="40"/>
      <c r="F118" s="40"/>
      <c r="G118" s="98"/>
      <c r="H118" s="33"/>
    </row>
    <row r="119" spans="1:8" s="76" customFormat="1" ht="12.75">
      <c r="A119" s="105" t="s">
        <v>318</v>
      </c>
      <c r="B119" s="122"/>
      <c r="C119" s="84"/>
      <c r="E119" s="40"/>
      <c r="F119" s="40"/>
      <c r="G119" s="98"/>
      <c r="H119" s="98"/>
    </row>
    <row r="120" spans="1:8" ht="7.5" customHeight="1">
      <c r="A120" s="12"/>
      <c r="B120" s="119"/>
      <c r="D120" s="73"/>
      <c r="E120" s="40"/>
      <c r="F120" s="40"/>
      <c r="G120" s="98"/>
      <c r="H120" s="33"/>
    </row>
    <row r="121" spans="1:8" s="76" customFormat="1" ht="12.75">
      <c r="A121" s="105" t="s">
        <v>319</v>
      </c>
      <c r="B121" s="122"/>
      <c r="C121" s="84"/>
      <c r="E121" s="40"/>
      <c r="F121" s="40"/>
      <c r="G121" s="98"/>
      <c r="H121" s="98"/>
    </row>
    <row r="122" spans="1:8" ht="12.75">
      <c r="A122" s="81"/>
      <c r="B122" s="116"/>
      <c r="E122" s="40"/>
      <c r="F122" s="40"/>
      <c r="G122" s="98"/>
      <c r="H122" s="33"/>
    </row>
    <row r="123" spans="1:8" ht="22.5">
      <c r="A123" s="11" t="s">
        <v>5</v>
      </c>
      <c r="B123" s="96" t="s">
        <v>156</v>
      </c>
      <c r="C123" s="97" t="s">
        <v>28</v>
      </c>
      <c r="E123" s="40" t="s">
        <v>33</v>
      </c>
      <c r="F123" s="40"/>
      <c r="G123" s="98"/>
      <c r="H123" s="33"/>
    </row>
    <row r="124" spans="1:8" s="9" customFormat="1" ht="12.75">
      <c r="A124" s="99" t="s">
        <v>26</v>
      </c>
      <c r="B124" s="113"/>
      <c r="E124" s="40" t="s">
        <v>315</v>
      </c>
      <c r="F124" s="40">
        <v>1</v>
      </c>
      <c r="G124" s="101"/>
      <c r="H124" s="51"/>
    </row>
    <row r="125" spans="1:8" ht="12.75">
      <c r="A125" s="81"/>
      <c r="B125" s="110" t="s">
        <v>123</v>
      </c>
      <c r="E125" s="40" t="s">
        <v>34</v>
      </c>
      <c r="F125" s="40"/>
      <c r="G125" s="98"/>
      <c r="H125" s="33"/>
    </row>
    <row r="126" spans="1:8" ht="12.75">
      <c r="A126" s="81"/>
      <c r="B126" s="110"/>
      <c r="E126" s="40"/>
      <c r="F126" s="40"/>
      <c r="G126" s="98"/>
      <c r="H126" s="33"/>
    </row>
    <row r="127" spans="1:8" ht="12.75">
      <c r="A127" s="111" t="s">
        <v>30</v>
      </c>
      <c r="B127" s="116"/>
      <c r="E127" s="40"/>
      <c r="F127" s="40"/>
      <c r="G127" s="98"/>
      <c r="H127" s="33"/>
    </row>
    <row r="128" spans="1:8" ht="33.75">
      <c r="A128" s="49"/>
      <c r="B128" s="105" t="s">
        <v>157</v>
      </c>
      <c r="C128" s="117"/>
      <c r="E128" s="40" t="b">
        <v>0</v>
      </c>
      <c r="F128" s="40">
        <f>E128+1</f>
        <v>1</v>
      </c>
      <c r="G128" s="98"/>
      <c r="H128" s="33"/>
    </row>
    <row r="129" spans="1:8" ht="12.75">
      <c r="A129" s="49"/>
      <c r="B129" s="105" t="s">
        <v>124</v>
      </c>
      <c r="C129" s="117"/>
      <c r="E129" s="40" t="b">
        <v>0</v>
      </c>
      <c r="F129" s="40">
        <f>E129+1</f>
        <v>1</v>
      </c>
      <c r="G129" s="98"/>
      <c r="H129" s="33"/>
    </row>
    <row r="130" spans="1:8" ht="12.75">
      <c r="A130" s="49"/>
      <c r="B130" s="110"/>
      <c r="E130" s="40">
        <f>COUNTA(F128:F129)</f>
        <v>2</v>
      </c>
      <c r="F130" s="40">
        <f>COUNTA(F128:F129)*2-SUM(F128:F129)</f>
        <v>2</v>
      </c>
      <c r="G130" s="98"/>
      <c r="H130" s="33"/>
    </row>
    <row r="131" spans="1:8" ht="11.25">
      <c r="A131" s="111" t="s">
        <v>31</v>
      </c>
      <c r="B131" s="116"/>
      <c r="G131" s="98"/>
      <c r="H131" s="33"/>
    </row>
    <row r="132" spans="1:8" ht="15" customHeight="1">
      <c r="A132" s="49"/>
      <c r="B132" s="12" t="s">
        <v>125</v>
      </c>
      <c r="C132" s="117"/>
      <c r="E132" s="40" t="b">
        <v>0</v>
      </c>
      <c r="F132" s="40">
        <f>E132+1</f>
        <v>1</v>
      </c>
      <c r="G132" s="98"/>
      <c r="H132" s="33"/>
    </row>
    <row r="133" spans="1:8" ht="15" customHeight="1">
      <c r="A133" s="49"/>
      <c r="B133" s="12" t="s">
        <v>126</v>
      </c>
      <c r="C133" s="117"/>
      <c r="E133" s="40" t="b">
        <v>0</v>
      </c>
      <c r="F133" s="40">
        <f>E133+1</f>
        <v>1</v>
      </c>
      <c r="G133" s="98"/>
      <c r="H133" s="33"/>
    </row>
    <row r="134" spans="1:8" ht="12.75">
      <c r="A134" s="110" t="s">
        <v>317</v>
      </c>
      <c r="B134" s="107"/>
      <c r="E134" s="40">
        <f>COUNTA(F132:F133)</f>
        <v>2</v>
      </c>
      <c r="F134" s="40">
        <f>COUNTA(F132:F133)*2-SUM(F132:F133)</f>
        <v>2</v>
      </c>
      <c r="G134" s="98"/>
      <c r="H134" s="33"/>
    </row>
    <row r="135" spans="1:8" ht="33.75">
      <c r="A135" s="81"/>
      <c r="B135" s="12" t="s">
        <v>127</v>
      </c>
      <c r="E135" s="40"/>
      <c r="F135" s="40"/>
      <c r="G135" s="98"/>
      <c r="H135" s="33"/>
    </row>
    <row r="136" spans="1:8" ht="22.5">
      <c r="A136" s="81"/>
      <c r="B136" s="12" t="s">
        <v>128</v>
      </c>
      <c r="E136" s="40"/>
      <c r="F136" s="40"/>
      <c r="G136" s="98"/>
      <c r="H136" s="33"/>
    </row>
    <row r="137" spans="1:8" ht="7.5" customHeight="1">
      <c r="A137" s="12"/>
      <c r="B137" s="119"/>
      <c r="D137" s="73"/>
      <c r="E137" s="40"/>
      <c r="F137" s="40"/>
      <c r="G137" s="98"/>
      <c r="H137" s="33"/>
    </row>
    <row r="138" spans="1:8" s="76" customFormat="1" ht="12.75">
      <c r="A138" s="105" t="s">
        <v>318</v>
      </c>
      <c r="B138" s="122"/>
      <c r="C138" s="84"/>
      <c r="E138" s="40"/>
      <c r="F138" s="40"/>
      <c r="G138" s="98"/>
      <c r="H138" s="98"/>
    </row>
    <row r="139" spans="1:8" ht="7.5" customHeight="1">
      <c r="A139" s="12"/>
      <c r="B139" s="119"/>
      <c r="D139" s="73"/>
      <c r="E139" s="40"/>
      <c r="F139" s="40"/>
      <c r="G139" s="98"/>
      <c r="H139" s="33"/>
    </row>
    <row r="140" spans="1:8" s="76" customFormat="1" ht="12.75">
      <c r="A140" s="105" t="s">
        <v>319</v>
      </c>
      <c r="B140" s="122"/>
      <c r="C140" s="84"/>
      <c r="E140" s="40"/>
      <c r="F140" s="40"/>
      <c r="G140" s="98"/>
      <c r="H140" s="98"/>
    </row>
    <row r="141" spans="1:8" ht="12.75">
      <c r="A141" s="81"/>
      <c r="B141" s="12"/>
      <c r="E141" s="40"/>
      <c r="F141" s="40"/>
      <c r="G141" s="98"/>
      <c r="H141" s="33"/>
    </row>
    <row r="142" spans="1:8" ht="22.5">
      <c r="A142" s="11" t="s">
        <v>129</v>
      </c>
      <c r="B142" s="96" t="s">
        <v>130</v>
      </c>
      <c r="C142" s="97" t="s">
        <v>28</v>
      </c>
      <c r="E142" s="40" t="s">
        <v>33</v>
      </c>
      <c r="F142" s="40"/>
      <c r="G142" s="98"/>
      <c r="H142" s="33"/>
    </row>
    <row r="143" spans="1:8" s="9" customFormat="1" ht="18" customHeight="1">
      <c r="A143" s="99" t="s">
        <v>26</v>
      </c>
      <c r="B143" s="113"/>
      <c r="E143" s="40" t="s">
        <v>315</v>
      </c>
      <c r="F143" s="40">
        <v>1</v>
      </c>
      <c r="G143" s="101"/>
      <c r="H143" s="51"/>
    </row>
    <row r="144" spans="1:8" ht="27.75" customHeight="1">
      <c r="A144" s="81"/>
      <c r="B144" s="114" t="s">
        <v>158</v>
      </c>
      <c r="E144" s="40" t="s">
        <v>34</v>
      </c>
      <c r="F144" s="40"/>
      <c r="G144" s="98"/>
      <c r="H144" s="33"/>
    </row>
    <row r="145" spans="1:8" ht="12.75">
      <c r="A145" s="1"/>
      <c r="B145" s="115" t="s">
        <v>29</v>
      </c>
      <c r="E145" s="40"/>
      <c r="F145" s="40"/>
      <c r="G145" s="98"/>
      <c r="H145" s="33"/>
    </row>
    <row r="146" spans="1:8" ht="12.75">
      <c r="A146" s="110"/>
      <c r="B146" s="106"/>
      <c r="E146" s="40"/>
      <c r="F146" s="40"/>
      <c r="G146" s="98">
        <f>IF(COUNTA(B146)=0,1,0)</f>
        <v>1</v>
      </c>
      <c r="H146" s="33"/>
    </row>
    <row r="147" spans="1:8" ht="12.75">
      <c r="A147" s="110"/>
      <c r="B147" s="118"/>
      <c r="E147" s="40"/>
      <c r="F147" s="40"/>
      <c r="G147" s="98"/>
      <c r="H147" s="33"/>
    </row>
    <row r="148" spans="1:8" ht="12.75">
      <c r="A148" s="111" t="s">
        <v>30</v>
      </c>
      <c r="B148" s="116"/>
      <c r="E148" s="40"/>
      <c r="F148" s="40"/>
      <c r="G148" s="98"/>
      <c r="H148" s="33"/>
    </row>
    <row r="149" spans="1:8" ht="15" customHeight="1">
      <c r="A149" s="49"/>
      <c r="B149" s="12" t="s">
        <v>131</v>
      </c>
      <c r="C149" s="117"/>
      <c r="E149" s="40" t="b">
        <v>0</v>
      </c>
      <c r="F149" s="40">
        <f>E149+1</f>
        <v>1</v>
      </c>
      <c r="G149" s="98"/>
      <c r="H149" s="33"/>
    </row>
    <row r="150" spans="1:8" ht="15" customHeight="1">
      <c r="A150" s="49"/>
      <c r="B150" s="12" t="s">
        <v>132</v>
      </c>
      <c r="C150" s="117"/>
      <c r="E150" s="40" t="b">
        <v>0</v>
      </c>
      <c r="F150" s="40">
        <f>E150+1</f>
        <v>1</v>
      </c>
      <c r="G150" s="98"/>
      <c r="H150" s="33"/>
    </row>
    <row r="151" spans="1:8" ht="27.75" customHeight="1">
      <c r="A151" s="49"/>
      <c r="B151" s="12" t="s">
        <v>133</v>
      </c>
      <c r="C151" s="117"/>
      <c r="E151" s="40" t="b">
        <v>0</v>
      </c>
      <c r="F151" s="40">
        <f>E151+1</f>
        <v>1</v>
      </c>
      <c r="G151" s="98"/>
      <c r="H151" s="33"/>
    </row>
    <row r="152" spans="1:8" ht="26.25" customHeight="1">
      <c r="A152" s="49"/>
      <c r="B152" s="12" t="s">
        <v>134</v>
      </c>
      <c r="C152" s="117"/>
      <c r="E152" s="40" t="b">
        <v>0</v>
      </c>
      <c r="F152" s="40">
        <f>E152+1</f>
        <v>1</v>
      </c>
      <c r="G152" s="98"/>
      <c r="H152" s="33"/>
    </row>
    <row r="153" spans="1:8" ht="12.75">
      <c r="A153" s="49"/>
      <c r="B153" s="12"/>
      <c r="C153" s="117"/>
      <c r="E153" s="40">
        <f>COUNTA(F149:F152)</f>
        <v>4</v>
      </c>
      <c r="F153" s="40">
        <f>COUNTA(F149:F152)*2-SUM(F149:F152)</f>
        <v>4</v>
      </c>
      <c r="G153" s="98"/>
      <c r="H153" s="33"/>
    </row>
    <row r="154" spans="1:8" ht="11.25">
      <c r="A154" s="111" t="s">
        <v>31</v>
      </c>
      <c r="B154" s="116"/>
      <c r="G154" s="98"/>
      <c r="H154" s="33"/>
    </row>
    <row r="155" spans="1:8" ht="15" customHeight="1">
      <c r="A155" s="49"/>
      <c r="B155" s="12" t="s">
        <v>135</v>
      </c>
      <c r="C155" s="117"/>
      <c r="E155" s="40" t="b">
        <v>0</v>
      </c>
      <c r="F155" s="40">
        <f>E155+1</f>
        <v>1</v>
      </c>
      <c r="G155" s="98"/>
      <c r="H155" s="33"/>
    </row>
    <row r="156" spans="1:8" ht="15" customHeight="1">
      <c r="A156" s="49"/>
      <c r="B156" s="12" t="s">
        <v>136</v>
      </c>
      <c r="C156" s="117"/>
      <c r="E156" s="40" t="b">
        <v>0</v>
      </c>
      <c r="F156" s="40">
        <f>E156+1</f>
        <v>1</v>
      </c>
      <c r="G156" s="98"/>
      <c r="H156" s="33"/>
    </row>
    <row r="157" spans="1:8" ht="15" customHeight="1">
      <c r="A157" s="49"/>
      <c r="B157" s="12" t="s">
        <v>137</v>
      </c>
      <c r="C157" s="117"/>
      <c r="E157" s="40" t="b">
        <v>0</v>
      </c>
      <c r="F157" s="40">
        <f>E157+1</f>
        <v>1</v>
      </c>
      <c r="G157" s="98"/>
      <c r="H157" s="33"/>
    </row>
    <row r="158" spans="1:8" ht="12.75">
      <c r="A158" s="105" t="s">
        <v>317</v>
      </c>
      <c r="B158" s="120"/>
      <c r="C158" s="121"/>
      <c r="D158" s="73"/>
      <c r="E158" s="40">
        <f>COUNTA(F155:F157)</f>
        <v>3</v>
      </c>
      <c r="F158" s="40">
        <f>COUNTA(F155:F157)*2-SUM(F155:F157)</f>
        <v>3</v>
      </c>
      <c r="G158" s="98"/>
      <c r="H158" s="33"/>
    </row>
    <row r="159" spans="1:8" ht="7.5" customHeight="1">
      <c r="A159" s="12"/>
      <c r="B159" s="119"/>
      <c r="D159" s="73"/>
      <c r="E159" s="40"/>
      <c r="F159" s="40"/>
      <c r="G159" s="98"/>
      <c r="H159" s="33"/>
    </row>
    <row r="160" spans="1:8" s="76" customFormat="1" ht="12.75">
      <c r="A160" s="105" t="s">
        <v>318</v>
      </c>
      <c r="B160" s="122"/>
      <c r="C160" s="84"/>
      <c r="E160" s="40"/>
      <c r="F160" s="40"/>
      <c r="G160" s="98"/>
      <c r="H160" s="98"/>
    </row>
    <row r="161" spans="1:8" ht="7.5" customHeight="1">
      <c r="A161" s="12"/>
      <c r="B161" s="119"/>
      <c r="D161" s="73"/>
      <c r="E161" s="40"/>
      <c r="F161" s="40"/>
      <c r="G161" s="98"/>
      <c r="H161" s="33"/>
    </row>
    <row r="162" spans="1:8" s="76" customFormat="1" ht="12.75">
      <c r="A162" s="105" t="s">
        <v>319</v>
      </c>
      <c r="B162" s="122"/>
      <c r="C162" s="84"/>
      <c r="E162" s="40"/>
      <c r="F162" s="40"/>
      <c r="G162" s="98"/>
      <c r="H162" s="98"/>
    </row>
    <row r="163" spans="1:8" ht="12.75">
      <c r="A163" s="81"/>
      <c r="B163" s="116"/>
      <c r="E163" s="40"/>
      <c r="F163" s="40"/>
      <c r="G163" s="98"/>
      <c r="H163" s="33"/>
    </row>
    <row r="164" spans="1:8" ht="22.5">
      <c r="A164" s="11" t="s">
        <v>138</v>
      </c>
      <c r="B164" s="96" t="s">
        <v>139</v>
      </c>
      <c r="C164" s="97" t="s">
        <v>28</v>
      </c>
      <c r="E164" s="40" t="s">
        <v>33</v>
      </c>
      <c r="F164" s="40"/>
      <c r="G164" s="98"/>
      <c r="H164" s="33"/>
    </row>
    <row r="165" spans="1:8" s="9" customFormat="1" ht="16.5" customHeight="1">
      <c r="A165" s="99" t="s">
        <v>26</v>
      </c>
      <c r="B165" s="113"/>
      <c r="E165" s="40" t="s">
        <v>315</v>
      </c>
      <c r="F165" s="40">
        <v>1</v>
      </c>
      <c r="G165" s="101"/>
      <c r="H165" s="51"/>
    </row>
    <row r="166" spans="1:8" ht="24" customHeight="1">
      <c r="A166" s="81"/>
      <c r="B166" s="110" t="s">
        <v>140</v>
      </c>
      <c r="E166" s="40" t="s">
        <v>34</v>
      </c>
      <c r="F166" s="40"/>
      <c r="G166" s="98"/>
      <c r="H166" s="33"/>
    </row>
    <row r="167" spans="1:8" ht="12.75">
      <c r="A167" s="111" t="s">
        <v>30</v>
      </c>
      <c r="B167" s="116"/>
      <c r="E167" s="40"/>
      <c r="F167" s="40"/>
      <c r="G167" s="98"/>
      <c r="H167" s="33"/>
    </row>
    <row r="168" spans="1:8" ht="15" customHeight="1">
      <c r="A168" s="49"/>
      <c r="B168" s="12" t="s">
        <v>141</v>
      </c>
      <c r="C168" s="117"/>
      <c r="E168" s="40" t="b">
        <v>0</v>
      </c>
      <c r="F168" s="40">
        <f>E168+1</f>
        <v>1</v>
      </c>
      <c r="G168" s="98"/>
      <c r="H168" s="33"/>
    </row>
    <row r="169" spans="1:8" ht="25.5" customHeight="1">
      <c r="A169" s="49"/>
      <c r="B169" s="12" t="s">
        <v>142</v>
      </c>
      <c r="C169" s="117"/>
      <c r="E169" s="40" t="b">
        <v>0</v>
      </c>
      <c r="F169" s="40">
        <f>E169+1</f>
        <v>1</v>
      </c>
      <c r="G169" s="98"/>
      <c r="H169" s="33"/>
    </row>
    <row r="170" spans="1:8" ht="16.5" customHeight="1">
      <c r="A170" s="49"/>
      <c r="B170" s="12" t="s">
        <v>143</v>
      </c>
      <c r="C170" s="117"/>
      <c r="E170" s="40" t="b">
        <v>0</v>
      </c>
      <c r="F170" s="40">
        <f>E170+1</f>
        <v>1</v>
      </c>
      <c r="G170" s="98"/>
      <c r="H170" s="33"/>
    </row>
    <row r="171" spans="1:8" ht="15" customHeight="1">
      <c r="A171" s="49"/>
      <c r="B171" s="12" t="s">
        <v>144</v>
      </c>
      <c r="C171" s="117"/>
      <c r="E171" s="40" t="b">
        <v>0</v>
      </c>
      <c r="F171" s="40">
        <f>E171+1</f>
        <v>1</v>
      </c>
      <c r="G171" s="98"/>
      <c r="H171" s="33"/>
    </row>
    <row r="172" spans="1:8" ht="12.75">
      <c r="A172" s="49"/>
      <c r="B172" s="110"/>
      <c r="C172" s="117"/>
      <c r="E172" s="40">
        <f>COUNTA(F168:F171)</f>
        <v>4</v>
      </c>
      <c r="F172" s="40">
        <f>COUNTA(F168:F171)*2-SUM(F168:F171)</f>
        <v>4</v>
      </c>
      <c r="G172" s="98"/>
      <c r="H172" s="33"/>
    </row>
    <row r="173" spans="1:8" ht="11.25">
      <c r="A173" s="111" t="s">
        <v>31</v>
      </c>
      <c r="B173" s="116"/>
      <c r="G173" s="98"/>
      <c r="H173" s="33"/>
    </row>
    <row r="174" spans="1:8" ht="12.75">
      <c r="A174" s="49"/>
      <c r="B174" s="12" t="s">
        <v>145</v>
      </c>
      <c r="C174" s="117"/>
      <c r="E174" s="40" t="b">
        <v>0</v>
      </c>
      <c r="F174" s="40">
        <f>E174+1</f>
        <v>1</v>
      </c>
      <c r="G174" s="98"/>
      <c r="H174" s="33"/>
    </row>
    <row r="175" spans="1:8" ht="12.75">
      <c r="A175" s="49"/>
      <c r="B175" s="12" t="s">
        <v>146</v>
      </c>
      <c r="C175" s="117"/>
      <c r="E175" s="40" t="b">
        <v>0</v>
      </c>
      <c r="F175" s="40">
        <f>E175+1</f>
        <v>1</v>
      </c>
      <c r="G175" s="98"/>
      <c r="H175" s="33"/>
    </row>
    <row r="176" spans="1:8" ht="12.75">
      <c r="A176" s="105" t="s">
        <v>317</v>
      </c>
      <c r="B176" s="120"/>
      <c r="C176" s="121"/>
      <c r="D176" s="73"/>
      <c r="E176" s="40">
        <f>COUNTA(F174:F175)</f>
        <v>2</v>
      </c>
      <c r="F176" s="40">
        <f>COUNTA(F174:F175)*2-SUM(F174:F175)</f>
        <v>2</v>
      </c>
      <c r="G176" s="98"/>
      <c r="H176" s="33"/>
    </row>
    <row r="177" spans="1:8" ht="7.5" customHeight="1">
      <c r="A177" s="12"/>
      <c r="B177" s="119"/>
      <c r="D177" s="73"/>
      <c r="E177" s="40"/>
      <c r="F177" s="40"/>
      <c r="G177" s="98"/>
      <c r="H177" s="33"/>
    </row>
    <row r="178" spans="1:8" s="76" customFormat="1" ht="12.75">
      <c r="A178" s="105" t="s">
        <v>318</v>
      </c>
      <c r="B178" s="122"/>
      <c r="C178" s="84"/>
      <c r="E178" s="40"/>
      <c r="F178" s="40"/>
      <c r="G178" s="98"/>
      <c r="H178" s="98"/>
    </row>
    <row r="179" spans="1:8" ht="7.5" customHeight="1">
      <c r="A179" s="12"/>
      <c r="B179" s="119"/>
      <c r="D179" s="73"/>
      <c r="E179" s="40"/>
      <c r="F179" s="40"/>
      <c r="G179" s="98"/>
      <c r="H179" s="33"/>
    </row>
    <row r="180" spans="1:8" s="76" customFormat="1" ht="12.75">
      <c r="A180" s="105" t="s">
        <v>319</v>
      </c>
      <c r="B180" s="122"/>
      <c r="C180" s="84"/>
      <c r="E180" s="40"/>
      <c r="F180" s="40"/>
      <c r="G180" s="98"/>
      <c r="H180" s="98"/>
    </row>
    <row r="181" spans="1:8" ht="12.75">
      <c r="A181" s="81"/>
      <c r="B181" s="116"/>
      <c r="E181" s="40"/>
      <c r="F181" s="40"/>
      <c r="G181" s="98"/>
      <c r="H181" s="33"/>
    </row>
    <row r="182" spans="1:8" ht="12.75">
      <c r="A182" s="11" t="s">
        <v>6</v>
      </c>
      <c r="B182" s="96" t="s">
        <v>147</v>
      </c>
      <c r="C182" s="97" t="s">
        <v>28</v>
      </c>
      <c r="E182" s="40" t="s">
        <v>33</v>
      </c>
      <c r="F182" s="40"/>
      <c r="G182" s="98"/>
      <c r="H182" s="33"/>
    </row>
    <row r="183" spans="1:8" s="9" customFormat="1" ht="17.25" customHeight="1">
      <c r="A183" s="99" t="s">
        <v>26</v>
      </c>
      <c r="B183" s="113"/>
      <c r="E183" s="40" t="s">
        <v>315</v>
      </c>
      <c r="F183" s="40">
        <v>1</v>
      </c>
      <c r="G183" s="101"/>
      <c r="H183" s="51"/>
    </row>
    <row r="184" spans="1:8" ht="36" customHeight="1">
      <c r="A184" s="81"/>
      <c r="B184" s="110" t="s">
        <v>148</v>
      </c>
      <c r="E184" s="40" t="s">
        <v>34</v>
      </c>
      <c r="F184" s="40"/>
      <c r="G184" s="98"/>
      <c r="H184" s="33"/>
    </row>
    <row r="185" spans="1:8" ht="14.25" customHeight="1">
      <c r="A185" s="111" t="s">
        <v>30</v>
      </c>
      <c r="B185" s="116"/>
      <c r="E185" s="40"/>
      <c r="F185" s="40"/>
      <c r="G185" s="98"/>
      <c r="H185" s="33"/>
    </row>
    <row r="186" spans="1:8" ht="27.75" customHeight="1">
      <c r="A186" s="49"/>
      <c r="B186" s="110" t="s">
        <v>149</v>
      </c>
      <c r="C186" s="117"/>
      <c r="E186" s="40" t="b">
        <v>0</v>
      </c>
      <c r="F186" s="40">
        <f>E186+1</f>
        <v>1</v>
      </c>
      <c r="G186" s="98"/>
      <c r="H186" s="33"/>
    </row>
    <row r="187" spans="1:8" ht="157.5">
      <c r="A187" s="49"/>
      <c r="B187" s="12" t="s">
        <v>150</v>
      </c>
      <c r="C187" s="117"/>
      <c r="E187" s="40" t="b">
        <v>0</v>
      </c>
      <c r="F187" s="40">
        <f>E187+1</f>
        <v>1</v>
      </c>
      <c r="G187" s="98"/>
      <c r="H187" s="33"/>
    </row>
    <row r="188" spans="1:8" ht="12.75">
      <c r="A188" s="49"/>
      <c r="B188" s="103" t="s">
        <v>151</v>
      </c>
      <c r="C188" s="117"/>
      <c r="E188" s="40" t="b">
        <v>0</v>
      </c>
      <c r="F188" s="40">
        <f>E188+1</f>
        <v>1</v>
      </c>
      <c r="G188" s="98"/>
      <c r="H188" s="33"/>
    </row>
    <row r="189" spans="1:8" ht="12.75">
      <c r="A189" s="1"/>
      <c r="B189" s="115" t="s">
        <v>29</v>
      </c>
      <c r="E189" s="40">
        <f>COUNTA(F186:F188)</f>
        <v>3</v>
      </c>
      <c r="F189" s="40">
        <f>COUNTA(F186:F188)*2-SUM(F186:F188)</f>
        <v>3</v>
      </c>
      <c r="G189" s="98"/>
      <c r="H189" s="33"/>
    </row>
    <row r="190" spans="1:8" ht="12.75">
      <c r="A190" s="110"/>
      <c r="B190" s="106"/>
      <c r="E190" s="40"/>
      <c r="F190" s="40"/>
      <c r="H190" s="98">
        <f>IF(COUNTA(B190)=0,1,0)</f>
        <v>1</v>
      </c>
    </row>
    <row r="191" spans="1:8" ht="12.75">
      <c r="A191" s="110"/>
      <c r="B191" s="118"/>
      <c r="E191" s="40"/>
      <c r="F191" s="40"/>
      <c r="G191" s="98"/>
      <c r="H191" s="33"/>
    </row>
    <row r="192" spans="1:8" ht="11.25">
      <c r="A192" s="111" t="s">
        <v>31</v>
      </c>
      <c r="B192" s="116"/>
      <c r="G192" s="98"/>
      <c r="H192" s="33"/>
    </row>
    <row r="193" spans="1:8" ht="15" customHeight="1">
      <c r="A193" s="49"/>
      <c r="B193" s="110" t="s">
        <v>152</v>
      </c>
      <c r="C193" s="117"/>
      <c r="E193" s="40" t="b">
        <v>0</v>
      </c>
      <c r="F193" s="40">
        <f>E193+1</f>
        <v>1</v>
      </c>
      <c r="G193" s="98"/>
      <c r="H193" s="33"/>
    </row>
    <row r="194" spans="1:8" ht="15" customHeight="1">
      <c r="A194" s="49"/>
      <c r="B194" s="12" t="s">
        <v>153</v>
      </c>
      <c r="C194" s="117"/>
      <c r="E194" s="40" t="b">
        <v>0</v>
      </c>
      <c r="F194" s="40">
        <f>E194+1</f>
        <v>1</v>
      </c>
      <c r="G194" s="98"/>
      <c r="H194" s="33"/>
    </row>
    <row r="195" spans="1:8" ht="15" customHeight="1">
      <c r="A195" s="49"/>
      <c r="B195" s="12" t="s">
        <v>122</v>
      </c>
      <c r="C195" s="117"/>
      <c r="E195" s="40" t="b">
        <v>0</v>
      </c>
      <c r="F195" s="40">
        <f>E195+1</f>
        <v>1</v>
      </c>
      <c r="G195" s="98"/>
      <c r="H195" s="33"/>
    </row>
    <row r="196" spans="1:8" ht="12.75">
      <c r="A196" s="105" t="s">
        <v>317</v>
      </c>
      <c r="B196" s="120"/>
      <c r="C196" s="121"/>
      <c r="D196" s="73"/>
      <c r="E196" s="40">
        <f>COUNTA(F193:F195)</f>
        <v>3</v>
      </c>
      <c r="F196" s="40">
        <f>COUNTA(F193:F195)*2-SUM(F193:F195)</f>
        <v>3</v>
      </c>
      <c r="G196" s="98"/>
      <c r="H196" s="33"/>
    </row>
    <row r="197" spans="1:8" ht="7.5" customHeight="1">
      <c r="A197" s="12"/>
      <c r="B197" s="119"/>
      <c r="D197" s="73"/>
      <c r="E197" s="40"/>
      <c r="F197" s="40"/>
      <c r="G197" s="98"/>
      <c r="H197" s="33"/>
    </row>
    <row r="198" spans="1:8" s="76" customFormat="1" ht="12.75">
      <c r="A198" s="105" t="s">
        <v>318</v>
      </c>
      <c r="B198" s="122"/>
      <c r="C198" s="84"/>
      <c r="E198" s="40"/>
      <c r="F198" s="40"/>
      <c r="G198" s="98"/>
      <c r="H198" s="98"/>
    </row>
    <row r="199" spans="1:8" ht="7.5" customHeight="1">
      <c r="A199" s="12"/>
      <c r="B199" s="119"/>
      <c r="D199" s="73"/>
      <c r="E199" s="40"/>
      <c r="F199" s="40"/>
      <c r="G199" s="98"/>
      <c r="H199" s="33"/>
    </row>
    <row r="200" spans="1:8" s="76" customFormat="1" ht="12.75">
      <c r="A200" s="105" t="s">
        <v>319</v>
      </c>
      <c r="B200" s="122"/>
      <c r="C200" s="84"/>
      <c r="E200" s="40"/>
      <c r="F200" s="40"/>
      <c r="G200" s="98"/>
      <c r="H200" s="98"/>
    </row>
    <row r="201" spans="1:8" ht="12.75">
      <c r="A201" s="81"/>
      <c r="B201" s="116"/>
      <c r="E201" s="40"/>
      <c r="F201" s="40"/>
      <c r="G201" s="98"/>
      <c r="H201" s="33"/>
    </row>
    <row r="202" spans="1:8" ht="22.5">
      <c r="A202" s="11" t="s">
        <v>7</v>
      </c>
      <c r="B202" s="96" t="s">
        <v>159</v>
      </c>
      <c r="C202" s="97" t="s">
        <v>28</v>
      </c>
      <c r="E202" s="40" t="s">
        <v>33</v>
      </c>
      <c r="F202" s="40"/>
      <c r="G202" s="98"/>
      <c r="H202" s="33"/>
    </row>
    <row r="203" spans="1:8" s="9" customFormat="1" ht="12.75">
      <c r="A203" s="99" t="s">
        <v>26</v>
      </c>
      <c r="B203" s="113"/>
      <c r="E203" s="40" t="s">
        <v>315</v>
      </c>
      <c r="F203" s="40">
        <v>1</v>
      </c>
      <c r="G203" s="101"/>
      <c r="H203" s="51"/>
    </row>
    <row r="204" spans="1:8" ht="30" customHeight="1">
      <c r="A204" s="81"/>
      <c r="B204" s="110" t="s">
        <v>160</v>
      </c>
      <c r="E204" s="40" t="s">
        <v>34</v>
      </c>
      <c r="F204" s="40"/>
      <c r="G204" s="98"/>
      <c r="H204" s="33"/>
    </row>
    <row r="205" spans="1:8" ht="12.75">
      <c r="A205" s="111" t="s">
        <v>30</v>
      </c>
      <c r="B205" s="116"/>
      <c r="E205" s="40" t="s">
        <v>316</v>
      </c>
      <c r="F205" s="40"/>
      <c r="G205" s="98"/>
      <c r="H205" s="33"/>
    </row>
    <row r="206" spans="1:8" ht="26.25" customHeight="1">
      <c r="A206" s="49"/>
      <c r="B206" s="110" t="s">
        <v>161</v>
      </c>
      <c r="C206" s="117"/>
      <c r="E206" s="40" t="b">
        <v>0</v>
      </c>
      <c r="F206" s="40">
        <f>E206+1</f>
        <v>1</v>
      </c>
      <c r="G206" s="98"/>
      <c r="H206" s="33"/>
    </row>
    <row r="207" spans="1:8" ht="28.5" customHeight="1">
      <c r="A207" s="49"/>
      <c r="B207" s="110" t="s">
        <v>162</v>
      </c>
      <c r="C207" s="117"/>
      <c r="E207" s="40" t="b">
        <v>0</v>
      </c>
      <c r="F207" s="40">
        <f>E207+1</f>
        <v>1</v>
      </c>
      <c r="G207" s="98"/>
      <c r="H207" s="33"/>
    </row>
    <row r="208" spans="1:8" ht="15" customHeight="1">
      <c r="A208" s="49"/>
      <c r="B208" s="110" t="s">
        <v>163</v>
      </c>
      <c r="C208" s="117"/>
      <c r="E208" s="40" t="b">
        <v>0</v>
      </c>
      <c r="F208" s="40">
        <f>E208+1</f>
        <v>1</v>
      </c>
      <c r="G208" s="98"/>
      <c r="H208" s="33"/>
    </row>
    <row r="209" spans="1:8" ht="25.5" customHeight="1">
      <c r="A209" s="49"/>
      <c r="B209" s="110" t="s">
        <v>164</v>
      </c>
      <c r="C209" s="117"/>
      <c r="E209" s="40" t="b">
        <v>0</v>
      </c>
      <c r="F209" s="40">
        <f>E209+1</f>
        <v>1</v>
      </c>
      <c r="G209" s="98"/>
      <c r="H209" s="33"/>
    </row>
    <row r="210" spans="1:8" ht="7.5" customHeight="1">
      <c r="A210" s="81"/>
      <c r="B210" s="110"/>
      <c r="E210" s="40">
        <f>COUNTA(F206:F209)</f>
        <v>4</v>
      </c>
      <c r="F210" s="40">
        <f>COUNTA(F206:F209)*2-SUM(F206:F209)</f>
        <v>4</v>
      </c>
      <c r="G210" s="98"/>
      <c r="H210" s="33"/>
    </row>
    <row r="211" spans="1:8" ht="11.25">
      <c r="A211" s="111" t="s">
        <v>31</v>
      </c>
      <c r="B211" s="116"/>
      <c r="G211" s="98"/>
      <c r="H211" s="33"/>
    </row>
    <row r="212" spans="1:8" ht="12.75">
      <c r="A212" s="49"/>
      <c r="B212" s="105" t="s">
        <v>165</v>
      </c>
      <c r="C212" s="117"/>
      <c r="E212" s="40" t="b">
        <v>0</v>
      </c>
      <c r="F212" s="40">
        <f>E212+1</f>
        <v>1</v>
      </c>
      <c r="G212" s="98"/>
      <c r="H212" s="33"/>
    </row>
    <row r="213" spans="1:8" ht="12.75">
      <c r="A213" s="49"/>
      <c r="B213" s="105" t="s">
        <v>166</v>
      </c>
      <c r="C213" s="117"/>
      <c r="E213" s="40" t="b">
        <v>0</v>
      </c>
      <c r="F213" s="40">
        <f>E213+1</f>
        <v>1</v>
      </c>
      <c r="G213" s="98"/>
      <c r="H213" s="33"/>
    </row>
    <row r="214" spans="1:8" ht="12.75">
      <c r="A214" s="110" t="s">
        <v>317</v>
      </c>
      <c r="B214" s="107"/>
      <c r="E214" s="40">
        <f>COUNTA(F212:F213)</f>
        <v>2</v>
      </c>
      <c r="F214" s="40">
        <f>COUNTA(F212:F213)*2-SUM(F212:F213)</f>
        <v>2</v>
      </c>
      <c r="G214" s="98"/>
      <c r="H214" s="33"/>
    </row>
    <row r="215" spans="1:2" ht="12.75">
      <c r="A215" s="110"/>
      <c r="B215" s="223" t="s">
        <v>167</v>
      </c>
    </row>
    <row r="216" spans="1:4" ht="7.5" customHeight="1">
      <c r="A216" s="12"/>
      <c r="B216" s="119"/>
      <c r="D216" s="73"/>
    </row>
    <row r="217" spans="1:8" s="76" customFormat="1" ht="12.75">
      <c r="A217" s="105" t="s">
        <v>318</v>
      </c>
      <c r="B217" s="122"/>
      <c r="C217" s="84"/>
      <c r="E217" s="40"/>
      <c r="F217" s="40"/>
      <c r="G217" s="98"/>
      <c r="H217" s="98"/>
    </row>
    <row r="218" spans="1:4" ht="7.5" customHeight="1">
      <c r="A218" s="12"/>
      <c r="B218" s="119"/>
      <c r="D218" s="73"/>
    </row>
    <row r="219" spans="1:8" s="76" customFormat="1" ht="12.75">
      <c r="A219" s="105" t="s">
        <v>319</v>
      </c>
      <c r="B219" s="122"/>
      <c r="C219" s="84"/>
      <c r="E219" s="40"/>
      <c r="F219" s="40"/>
      <c r="G219" s="98"/>
      <c r="H219" s="98"/>
    </row>
    <row r="220" spans="1:2" ht="12.75">
      <c r="A220" s="81"/>
      <c r="B220" s="116"/>
    </row>
    <row r="221" spans="1:8" ht="22.5">
      <c r="A221" s="11" t="s">
        <v>168</v>
      </c>
      <c r="B221" s="96" t="s">
        <v>169</v>
      </c>
      <c r="C221" s="97" t="s">
        <v>28</v>
      </c>
      <c r="E221" s="40" t="s">
        <v>33</v>
      </c>
      <c r="F221" s="40"/>
      <c r="G221" s="98"/>
      <c r="H221" s="33"/>
    </row>
    <row r="222" spans="1:8" s="9" customFormat="1" ht="17.25" customHeight="1">
      <c r="A222" s="99" t="s">
        <v>26</v>
      </c>
      <c r="B222" s="113"/>
      <c r="E222" s="40" t="s">
        <v>315</v>
      </c>
      <c r="F222" s="40">
        <v>1</v>
      </c>
      <c r="G222" s="101"/>
      <c r="H222" s="51"/>
    </row>
    <row r="223" spans="1:8" ht="56.25">
      <c r="A223" s="81"/>
      <c r="B223" s="110" t="s">
        <v>255</v>
      </c>
      <c r="E223" s="40" t="s">
        <v>34</v>
      </c>
      <c r="F223" s="40"/>
      <c r="G223" s="98"/>
      <c r="H223" s="33"/>
    </row>
    <row r="224" spans="1:8" ht="9.75" customHeight="1">
      <c r="A224" s="81"/>
      <c r="B224" s="110"/>
      <c r="E224" s="40"/>
      <c r="F224" s="40"/>
      <c r="G224" s="98"/>
      <c r="H224" s="33"/>
    </row>
    <row r="225" spans="1:8" ht="12.75">
      <c r="A225" s="111" t="s">
        <v>30</v>
      </c>
      <c r="B225" s="116"/>
      <c r="E225" s="40"/>
      <c r="F225" s="40"/>
      <c r="G225" s="98"/>
      <c r="H225" s="33"/>
    </row>
    <row r="226" spans="1:8" ht="81" customHeight="1">
      <c r="A226" s="49"/>
      <c r="B226" s="12" t="s">
        <v>170</v>
      </c>
      <c r="C226" s="117"/>
      <c r="E226" s="40" t="b">
        <v>0</v>
      </c>
      <c r="F226" s="40">
        <f>E226+1</f>
        <v>1</v>
      </c>
      <c r="G226" s="98"/>
      <c r="H226" s="33"/>
    </row>
    <row r="227" spans="1:8" ht="67.5">
      <c r="A227" s="49"/>
      <c r="B227" s="12" t="s">
        <v>171</v>
      </c>
      <c r="C227" s="117"/>
      <c r="E227" s="40" t="b">
        <v>0</v>
      </c>
      <c r="F227" s="40">
        <f>E227+1</f>
        <v>1</v>
      </c>
      <c r="G227" s="98"/>
      <c r="H227" s="33"/>
    </row>
    <row r="228" spans="1:8" ht="96.75" customHeight="1">
      <c r="A228" s="49"/>
      <c r="B228" s="110" t="s">
        <v>256</v>
      </c>
      <c r="C228" s="117"/>
      <c r="E228" s="40" t="b">
        <v>0</v>
      </c>
      <c r="F228" s="40">
        <f>E228+1</f>
        <v>1</v>
      </c>
      <c r="G228" s="98"/>
      <c r="H228" s="33"/>
    </row>
    <row r="229" spans="1:8" ht="33.75">
      <c r="A229" s="49"/>
      <c r="B229" s="224" t="s">
        <v>387</v>
      </c>
      <c r="C229" s="117"/>
      <c r="E229" s="40">
        <f>COUNTA(F226:F228)</f>
        <v>3</v>
      </c>
      <c r="F229" s="40">
        <f>COUNTA(F226:F228)*2-SUM(F226:F228)</f>
        <v>3</v>
      </c>
      <c r="G229" s="98"/>
      <c r="H229" s="33"/>
    </row>
    <row r="230" spans="1:8" ht="12.75">
      <c r="A230" s="81"/>
      <c r="B230" s="110"/>
      <c r="E230" s="40"/>
      <c r="F230" s="40"/>
      <c r="G230" s="98"/>
      <c r="H230" s="33"/>
    </row>
    <row r="231" spans="1:8" ht="11.25">
      <c r="A231" s="111" t="s">
        <v>31</v>
      </c>
      <c r="B231" s="116"/>
      <c r="G231" s="98"/>
      <c r="H231" s="33"/>
    </row>
    <row r="232" spans="1:8" ht="12.75">
      <c r="A232" s="49"/>
      <c r="B232" s="12" t="s">
        <v>172</v>
      </c>
      <c r="C232" s="117"/>
      <c r="E232" s="40" t="b">
        <v>0</v>
      </c>
      <c r="F232" s="40">
        <f>E232+1</f>
        <v>1</v>
      </c>
      <c r="G232" s="98"/>
      <c r="H232" s="33"/>
    </row>
    <row r="233" spans="1:8" ht="12.75">
      <c r="A233" s="49"/>
      <c r="B233" s="12" t="s">
        <v>173</v>
      </c>
      <c r="C233" s="117"/>
      <c r="E233" s="40" t="b">
        <v>0</v>
      </c>
      <c r="F233" s="40">
        <f>E233+1</f>
        <v>1</v>
      </c>
      <c r="G233" s="98"/>
      <c r="H233" s="33"/>
    </row>
    <row r="234" spans="1:8" ht="12.75">
      <c r="A234" s="105" t="s">
        <v>317</v>
      </c>
      <c r="B234" s="120"/>
      <c r="C234" s="121"/>
      <c r="D234" s="73"/>
      <c r="E234" s="40">
        <f>COUNTA(F232:F233)</f>
        <v>2</v>
      </c>
      <c r="F234" s="40">
        <f>COUNTA(F232:F233)*2-SUM(F232:F233)</f>
        <v>2</v>
      </c>
      <c r="G234" s="98"/>
      <c r="H234" s="33"/>
    </row>
    <row r="235" spans="1:8" ht="7.5" customHeight="1">
      <c r="A235" s="12"/>
      <c r="B235" s="119"/>
      <c r="D235" s="73"/>
      <c r="E235" s="40"/>
      <c r="F235" s="40"/>
      <c r="G235" s="98"/>
      <c r="H235" s="33"/>
    </row>
    <row r="236" spans="1:8" s="76" customFormat="1" ht="12.75">
      <c r="A236" s="105" t="s">
        <v>318</v>
      </c>
      <c r="B236" s="122"/>
      <c r="C236" s="84"/>
      <c r="E236" s="40"/>
      <c r="F236" s="40"/>
      <c r="G236" s="98"/>
      <c r="H236" s="98"/>
    </row>
    <row r="237" spans="1:8" ht="7.5" customHeight="1">
      <c r="A237" s="12"/>
      <c r="B237" s="119"/>
      <c r="D237" s="73"/>
      <c r="E237" s="40"/>
      <c r="F237" s="40"/>
      <c r="G237" s="98"/>
      <c r="H237" s="33"/>
    </row>
    <row r="238" spans="1:8" s="76" customFormat="1" ht="12.75">
      <c r="A238" s="105" t="s">
        <v>319</v>
      </c>
      <c r="B238" s="122"/>
      <c r="C238" s="84"/>
      <c r="E238" s="40"/>
      <c r="F238" s="40"/>
      <c r="G238" s="98"/>
      <c r="H238" s="98"/>
    </row>
    <row r="239" spans="1:8" ht="12.75">
      <c r="A239" s="81"/>
      <c r="B239" s="110"/>
      <c r="E239" s="40"/>
      <c r="F239" s="40"/>
      <c r="G239" s="98"/>
      <c r="H239" s="33"/>
    </row>
    <row r="240" spans="1:8" ht="22.5">
      <c r="A240" s="11" t="s">
        <v>174</v>
      </c>
      <c r="B240" s="96" t="s">
        <v>257</v>
      </c>
      <c r="C240" s="97" t="s">
        <v>28</v>
      </c>
      <c r="E240" s="40" t="s">
        <v>33</v>
      </c>
      <c r="F240" s="40"/>
      <c r="G240" s="98"/>
      <c r="H240" s="33"/>
    </row>
    <row r="241" spans="1:8" s="9" customFormat="1" ht="12.75">
      <c r="A241" s="99" t="s">
        <v>26</v>
      </c>
      <c r="B241" s="113"/>
      <c r="E241" s="40" t="s">
        <v>315</v>
      </c>
      <c r="F241" s="40">
        <v>1</v>
      </c>
      <c r="G241" s="101"/>
      <c r="H241" s="51"/>
    </row>
    <row r="242" spans="1:8" ht="22.5">
      <c r="A242" s="81"/>
      <c r="B242" s="110" t="s">
        <v>175</v>
      </c>
      <c r="E242" s="40" t="s">
        <v>34</v>
      </c>
      <c r="F242" s="40"/>
      <c r="G242" s="98"/>
      <c r="H242" s="33"/>
    </row>
    <row r="243" spans="1:8" ht="12.75">
      <c r="A243" s="111" t="s">
        <v>30</v>
      </c>
      <c r="B243" s="116"/>
      <c r="E243" s="40"/>
      <c r="F243" s="40"/>
      <c r="G243" s="98"/>
      <c r="H243" s="33"/>
    </row>
    <row r="244" spans="1:8" ht="15" customHeight="1">
      <c r="A244" s="49"/>
      <c r="B244" s="12" t="s">
        <v>176</v>
      </c>
      <c r="C244" s="117"/>
      <c r="E244" s="40" t="b">
        <v>0</v>
      </c>
      <c r="F244" s="40">
        <f>E244+1</f>
        <v>1</v>
      </c>
      <c r="G244" s="98"/>
      <c r="H244" s="33"/>
    </row>
    <row r="245" spans="1:8" ht="18" customHeight="1">
      <c r="A245" s="49"/>
      <c r="B245" s="12" t="s">
        <v>177</v>
      </c>
      <c r="C245" s="117"/>
      <c r="E245" s="40" t="b">
        <v>0</v>
      </c>
      <c r="F245" s="40">
        <f>E245+1</f>
        <v>1</v>
      </c>
      <c r="G245" s="98"/>
      <c r="H245" s="33"/>
    </row>
    <row r="246" spans="1:8" ht="26.25" customHeight="1">
      <c r="A246" s="49"/>
      <c r="B246" s="102" t="s">
        <v>178</v>
      </c>
      <c r="C246" s="117"/>
      <c r="E246" s="40" t="b">
        <v>0</v>
      </c>
      <c r="F246" s="40">
        <f>E246+1</f>
        <v>1</v>
      </c>
      <c r="G246" s="98"/>
      <c r="H246" s="33"/>
    </row>
    <row r="247" spans="1:8" ht="60.75" customHeight="1">
      <c r="A247" s="49"/>
      <c r="B247" s="348" t="s">
        <v>258</v>
      </c>
      <c r="C247" s="117"/>
      <c r="E247" s="40" t="b">
        <v>0</v>
      </c>
      <c r="F247" s="40">
        <f>E247+1</f>
        <v>1</v>
      </c>
      <c r="G247" s="98"/>
      <c r="H247" s="33"/>
    </row>
    <row r="248" spans="1:8" ht="12.75">
      <c r="A248" s="49"/>
      <c r="B248" s="225" t="s">
        <v>205</v>
      </c>
      <c r="C248" s="117"/>
      <c r="E248" s="40">
        <f>COUNTA(F244:F247)</f>
        <v>4</v>
      </c>
      <c r="F248" s="40">
        <f>COUNTA(F244:F247)*2-SUM(F244:F247)</f>
        <v>4</v>
      </c>
      <c r="G248" s="98"/>
      <c r="H248" s="33"/>
    </row>
    <row r="249" spans="1:8" ht="12.75">
      <c r="A249" s="1"/>
      <c r="B249" s="115" t="s">
        <v>29</v>
      </c>
      <c r="E249" s="40"/>
      <c r="F249" s="40"/>
      <c r="G249" s="98"/>
      <c r="H249" s="33"/>
    </row>
    <row r="250" spans="1:8" ht="12.75">
      <c r="A250" s="110"/>
      <c r="B250" s="106"/>
      <c r="E250" s="40"/>
      <c r="F250" s="40"/>
      <c r="G250" s="98"/>
      <c r="H250" s="98">
        <f>IF(COUNTA(B250)=0,1,0)</f>
        <v>1</v>
      </c>
    </row>
    <row r="251" spans="1:8" ht="12.75">
      <c r="A251" s="110"/>
      <c r="B251" s="119"/>
      <c r="E251" s="40"/>
      <c r="F251" s="40"/>
      <c r="G251" s="98"/>
      <c r="H251" s="33"/>
    </row>
    <row r="252" spans="1:8" ht="13.5" customHeight="1">
      <c r="A252" s="111" t="s">
        <v>31</v>
      </c>
      <c r="B252" s="116"/>
      <c r="G252" s="98"/>
      <c r="H252" s="33"/>
    </row>
    <row r="253" spans="1:8" ht="17.25" customHeight="1">
      <c r="A253" s="49"/>
      <c r="B253" s="12" t="s">
        <v>179</v>
      </c>
      <c r="C253" s="117"/>
      <c r="E253" s="40" t="b">
        <v>0</v>
      </c>
      <c r="F253" s="40">
        <f>E253+1</f>
        <v>1</v>
      </c>
      <c r="G253" s="98"/>
      <c r="H253" s="33"/>
    </row>
    <row r="254" spans="1:8" ht="27" customHeight="1">
      <c r="A254" s="49"/>
      <c r="B254" s="110" t="s">
        <v>411</v>
      </c>
      <c r="C254" s="117"/>
      <c r="E254" s="40" t="b">
        <v>0</v>
      </c>
      <c r="F254" s="40">
        <f>E254+1</f>
        <v>1</v>
      </c>
      <c r="G254" s="98"/>
      <c r="H254" s="33"/>
    </row>
    <row r="255" spans="1:8" ht="15" customHeight="1">
      <c r="A255" s="49"/>
      <c r="B255" s="12" t="s">
        <v>180</v>
      </c>
      <c r="C255" s="117"/>
      <c r="E255" s="40" t="b">
        <v>0</v>
      </c>
      <c r="F255" s="40">
        <f>E255+1</f>
        <v>1</v>
      </c>
      <c r="G255" s="98"/>
      <c r="H255" s="33"/>
    </row>
    <row r="256" spans="1:8" ht="12.75">
      <c r="A256" s="105" t="s">
        <v>317</v>
      </c>
      <c r="B256" s="120"/>
      <c r="C256" s="121"/>
      <c r="D256" s="73"/>
      <c r="E256" s="40">
        <f>COUNTA(F253:F255)</f>
        <v>3</v>
      </c>
      <c r="F256" s="40">
        <f>COUNTA(F253:F255)*2-SUM(F253:F255)</f>
        <v>3</v>
      </c>
      <c r="G256" s="98"/>
      <c r="H256" s="33"/>
    </row>
    <row r="257" spans="1:8" ht="7.5" customHeight="1">
      <c r="A257" s="12"/>
      <c r="B257" s="119"/>
      <c r="D257" s="73"/>
      <c r="E257" s="40"/>
      <c r="F257" s="40"/>
      <c r="G257" s="98"/>
      <c r="H257" s="33"/>
    </row>
    <row r="258" spans="1:8" s="76" customFormat="1" ht="12.75">
      <c r="A258" s="105" t="s">
        <v>318</v>
      </c>
      <c r="B258" s="122"/>
      <c r="C258" s="84"/>
      <c r="E258" s="40"/>
      <c r="F258" s="40"/>
      <c r="G258" s="98"/>
      <c r="H258" s="98"/>
    </row>
    <row r="259" spans="1:8" ht="7.5" customHeight="1">
      <c r="A259" s="12"/>
      <c r="B259" s="119"/>
      <c r="D259" s="73"/>
      <c r="E259" s="40"/>
      <c r="F259" s="40"/>
      <c r="G259" s="98"/>
      <c r="H259" s="33"/>
    </row>
    <row r="260" spans="1:8" s="76" customFormat="1" ht="12.75">
      <c r="A260" s="105" t="s">
        <v>319</v>
      </c>
      <c r="B260" s="122"/>
      <c r="C260" s="84"/>
      <c r="E260" s="40"/>
      <c r="F260" s="40"/>
      <c r="G260" s="98"/>
      <c r="H260" s="98"/>
    </row>
    <row r="261" spans="1:8" ht="12.75">
      <c r="A261" s="81"/>
      <c r="B261" s="110"/>
      <c r="E261" s="40"/>
      <c r="F261" s="40"/>
      <c r="G261" s="98"/>
      <c r="H261" s="33"/>
    </row>
    <row r="262" spans="1:8" ht="33.75">
      <c r="A262" s="11" t="s">
        <v>181</v>
      </c>
      <c r="B262" s="96" t="s">
        <v>182</v>
      </c>
      <c r="C262" s="97" t="s">
        <v>28</v>
      </c>
      <c r="E262" s="40" t="s">
        <v>33</v>
      </c>
      <c r="F262" s="40"/>
      <c r="G262" s="98"/>
      <c r="H262" s="33"/>
    </row>
    <row r="263" spans="1:8" s="9" customFormat="1" ht="18" customHeight="1">
      <c r="A263" s="99" t="s">
        <v>26</v>
      </c>
      <c r="B263" s="113"/>
      <c r="E263" s="40" t="s">
        <v>315</v>
      </c>
      <c r="F263" s="40">
        <v>1</v>
      </c>
      <c r="G263" s="101"/>
      <c r="H263" s="51"/>
    </row>
    <row r="264" spans="1:8" ht="22.5">
      <c r="A264" s="81"/>
      <c r="B264" s="110" t="s">
        <v>183</v>
      </c>
      <c r="E264" s="40" t="s">
        <v>34</v>
      </c>
      <c r="F264" s="40"/>
      <c r="G264" s="98"/>
      <c r="H264" s="33"/>
    </row>
    <row r="266" spans="1:8" ht="12.75">
      <c r="A266" s="111" t="s">
        <v>30</v>
      </c>
      <c r="B266" s="116"/>
      <c r="E266" s="40"/>
      <c r="F266" s="40"/>
      <c r="G266" s="98"/>
      <c r="H266" s="33"/>
    </row>
    <row r="267" spans="1:8" ht="22.5">
      <c r="A267" s="49"/>
      <c r="B267" s="103" t="s">
        <v>184</v>
      </c>
      <c r="C267" s="117"/>
      <c r="E267" s="40" t="b">
        <v>0</v>
      </c>
      <c r="F267" s="40">
        <f>E267+1</f>
        <v>1</v>
      </c>
      <c r="G267" s="98"/>
      <c r="H267" s="33"/>
    </row>
    <row r="268" spans="1:8" ht="12.75">
      <c r="A268" s="1"/>
      <c r="B268" s="115" t="s">
        <v>29</v>
      </c>
      <c r="E268" s="40"/>
      <c r="F268" s="40"/>
      <c r="G268" s="98"/>
      <c r="H268" s="33"/>
    </row>
    <row r="269" spans="1:8" ht="12.75">
      <c r="A269" s="110"/>
      <c r="B269" s="106"/>
      <c r="E269" s="40"/>
      <c r="F269" s="40"/>
      <c r="H269" s="98">
        <f>IF(COUNTA(B269)=0,1,0)</f>
        <v>1</v>
      </c>
    </row>
    <row r="270" spans="1:8" ht="26.25" customHeight="1">
      <c r="A270" s="110"/>
      <c r="B270" s="102" t="s">
        <v>259</v>
      </c>
      <c r="E270" s="40" t="b">
        <v>0</v>
      </c>
      <c r="F270" s="40">
        <f>E270+1</f>
        <v>1</v>
      </c>
      <c r="G270" s="98"/>
      <c r="H270" s="33"/>
    </row>
    <row r="271" spans="1:8" ht="28.5" customHeight="1">
      <c r="A271" s="110"/>
      <c r="B271" s="102" t="s">
        <v>185</v>
      </c>
      <c r="E271" s="40" t="b">
        <v>0</v>
      </c>
      <c r="F271" s="40">
        <f>E271+1</f>
        <v>1</v>
      </c>
      <c r="G271" s="98"/>
      <c r="H271" s="33"/>
    </row>
    <row r="272" spans="1:8" ht="15.75" customHeight="1">
      <c r="A272" s="110"/>
      <c r="B272" s="102" t="s">
        <v>186</v>
      </c>
      <c r="E272" s="40" t="b">
        <v>0</v>
      </c>
      <c r="F272" s="40">
        <f>E272+1</f>
        <v>1</v>
      </c>
      <c r="G272" s="98"/>
      <c r="H272" s="33"/>
    </row>
    <row r="273" spans="1:8" ht="28.5" customHeight="1">
      <c r="A273" s="110"/>
      <c r="B273" s="102" t="s">
        <v>187</v>
      </c>
      <c r="E273" s="40" t="b">
        <v>0</v>
      </c>
      <c r="F273" s="40">
        <f>E273+1</f>
        <v>1</v>
      </c>
      <c r="G273" s="98"/>
      <c r="H273" s="33"/>
    </row>
    <row r="274" spans="1:8" ht="33.75">
      <c r="A274" s="110"/>
      <c r="B274" s="102" t="s">
        <v>260</v>
      </c>
      <c r="E274" s="40" t="b">
        <v>0</v>
      </c>
      <c r="F274" s="40">
        <f>E274+1</f>
        <v>1</v>
      </c>
      <c r="G274" s="98"/>
      <c r="H274" s="33"/>
    </row>
    <row r="275" spans="1:8" ht="12.75">
      <c r="A275" s="110"/>
      <c r="B275" s="102"/>
      <c r="E275" s="40">
        <f>COUNTA(F267:F274)</f>
        <v>6</v>
      </c>
      <c r="F275" s="40">
        <f>COUNTA(F267:F274)*2-SUM(F267:F274)</f>
        <v>6</v>
      </c>
      <c r="G275" s="98"/>
      <c r="H275" s="33"/>
    </row>
    <row r="276" spans="1:8" ht="11.25">
      <c r="A276" s="111" t="s">
        <v>31</v>
      </c>
      <c r="B276" s="116"/>
      <c r="G276" s="98"/>
      <c r="H276" s="33"/>
    </row>
    <row r="277" spans="1:8" ht="15" customHeight="1">
      <c r="A277" s="49"/>
      <c r="B277" s="12" t="s">
        <v>188</v>
      </c>
      <c r="C277" s="117"/>
      <c r="E277" s="40" t="b">
        <v>0</v>
      </c>
      <c r="F277" s="40">
        <f>E277+1</f>
        <v>1</v>
      </c>
      <c r="G277" s="98"/>
      <c r="H277" s="33"/>
    </row>
    <row r="278" spans="1:8" ht="15" customHeight="1">
      <c r="A278" s="49"/>
      <c r="B278" s="12" t="s">
        <v>189</v>
      </c>
      <c r="C278" s="117"/>
      <c r="E278" s="40" t="b">
        <v>0</v>
      </c>
      <c r="F278" s="40">
        <f>E278+1</f>
        <v>1</v>
      </c>
      <c r="G278" s="98"/>
      <c r="H278" s="33"/>
    </row>
    <row r="279" spans="1:8" ht="15" customHeight="1">
      <c r="A279" s="49"/>
      <c r="B279" s="12" t="s">
        <v>190</v>
      </c>
      <c r="C279" s="117"/>
      <c r="E279" s="40" t="b">
        <v>0</v>
      </c>
      <c r="F279" s="40">
        <f>E279+1</f>
        <v>1</v>
      </c>
      <c r="G279" s="98"/>
      <c r="H279" s="33"/>
    </row>
    <row r="280" spans="1:8" ht="12.75">
      <c r="A280" s="105" t="s">
        <v>317</v>
      </c>
      <c r="B280" s="120"/>
      <c r="C280" s="121"/>
      <c r="D280" s="73"/>
      <c r="E280" s="40">
        <f>COUNTA(F277:F279)</f>
        <v>3</v>
      </c>
      <c r="F280" s="40">
        <f>COUNTA(F277:F279)*2-SUM(F277:F279)</f>
        <v>3</v>
      </c>
      <c r="G280" s="98"/>
      <c r="H280" s="33"/>
    </row>
    <row r="281" spans="1:8" ht="7.5" customHeight="1">
      <c r="A281" s="12"/>
      <c r="B281" s="119"/>
      <c r="D281" s="73"/>
      <c r="E281" s="40"/>
      <c r="F281" s="40"/>
      <c r="G281" s="98"/>
      <c r="H281" s="33"/>
    </row>
    <row r="282" spans="1:8" s="76" customFormat="1" ht="12.75">
      <c r="A282" s="105" t="s">
        <v>318</v>
      </c>
      <c r="B282" s="122"/>
      <c r="C282" s="84"/>
      <c r="E282" s="40"/>
      <c r="F282" s="40"/>
      <c r="G282" s="98"/>
      <c r="H282" s="98"/>
    </row>
    <row r="283" spans="1:8" ht="7.5" customHeight="1">
      <c r="A283" s="12"/>
      <c r="B283" s="119"/>
      <c r="D283" s="73"/>
      <c r="E283" s="40"/>
      <c r="F283" s="40"/>
      <c r="G283" s="98"/>
      <c r="H283" s="33"/>
    </row>
    <row r="284" spans="1:8" s="76" customFormat="1" ht="12.75">
      <c r="A284" s="105" t="s">
        <v>319</v>
      </c>
      <c r="B284" s="122"/>
      <c r="C284" s="84"/>
      <c r="E284" s="40"/>
      <c r="F284" s="40"/>
      <c r="G284" s="98"/>
      <c r="H284" s="98"/>
    </row>
    <row r="285" spans="1:8" ht="12.75">
      <c r="A285" s="81"/>
      <c r="B285" s="116"/>
      <c r="E285" s="40"/>
      <c r="F285" s="40"/>
      <c r="G285" s="98"/>
      <c r="H285" s="33"/>
    </row>
    <row r="286" spans="1:8" ht="12.75">
      <c r="A286" s="11" t="s">
        <v>191</v>
      </c>
      <c r="B286" s="96" t="s">
        <v>192</v>
      </c>
      <c r="C286" s="97" t="s">
        <v>28</v>
      </c>
      <c r="E286" s="40" t="s">
        <v>33</v>
      </c>
      <c r="F286" s="40"/>
      <c r="G286" s="98"/>
      <c r="H286" s="33"/>
    </row>
    <row r="287" spans="1:8" s="9" customFormat="1" ht="16.5" customHeight="1">
      <c r="A287" s="99" t="s">
        <v>26</v>
      </c>
      <c r="B287" s="113"/>
      <c r="E287" s="40" t="s">
        <v>315</v>
      </c>
      <c r="F287" s="40">
        <v>1</v>
      </c>
      <c r="G287" s="101"/>
      <c r="H287" s="51"/>
    </row>
    <row r="288" spans="1:8" ht="33.75">
      <c r="A288" s="81"/>
      <c r="B288" s="114" t="s">
        <v>193</v>
      </c>
      <c r="E288" s="40" t="s">
        <v>34</v>
      </c>
      <c r="F288" s="40"/>
      <c r="G288" s="98"/>
      <c r="H288" s="33"/>
    </row>
    <row r="289" spans="1:8" ht="12.75">
      <c r="A289" s="1"/>
      <c r="B289" s="115" t="s">
        <v>29</v>
      </c>
      <c r="E289" s="40"/>
      <c r="F289" s="40"/>
      <c r="G289" s="98"/>
      <c r="H289" s="33"/>
    </row>
    <row r="290" spans="1:8" ht="12.75">
      <c r="A290" s="110"/>
      <c r="B290" s="106"/>
      <c r="E290" s="40"/>
      <c r="F290" s="40"/>
      <c r="G290" s="98">
        <f>IF(COUNTA(B290)=0,1,0)</f>
        <v>1</v>
      </c>
      <c r="H290" s="33"/>
    </row>
    <row r="291" spans="1:8" ht="12.75">
      <c r="A291" s="111" t="s">
        <v>30</v>
      </c>
      <c r="B291" s="116"/>
      <c r="E291" s="40"/>
      <c r="F291" s="40"/>
      <c r="G291" s="98"/>
      <c r="H291" s="33"/>
    </row>
    <row r="292" spans="1:8" ht="26.25" customHeight="1">
      <c r="A292" s="81"/>
      <c r="B292" s="105" t="s">
        <v>194</v>
      </c>
      <c r="C292" s="117"/>
      <c r="E292" s="40" t="b">
        <v>0</v>
      </c>
      <c r="F292" s="40">
        <f>E292+1</f>
        <v>1</v>
      </c>
      <c r="G292" s="98"/>
      <c r="H292" s="33"/>
    </row>
    <row r="293" spans="1:8" ht="15" customHeight="1">
      <c r="A293" s="49"/>
      <c r="B293" s="12" t="s">
        <v>195</v>
      </c>
      <c r="C293" s="117"/>
      <c r="E293" s="40" t="b">
        <v>0</v>
      </c>
      <c r="F293" s="40">
        <f>E293+1</f>
        <v>1</v>
      </c>
      <c r="G293" s="98"/>
      <c r="H293" s="33"/>
    </row>
    <row r="294" spans="1:8" ht="15" customHeight="1">
      <c r="A294" s="49"/>
      <c r="B294" s="12" t="s">
        <v>196</v>
      </c>
      <c r="C294" s="117"/>
      <c r="E294" s="40" t="b">
        <v>0</v>
      </c>
      <c r="F294" s="40">
        <f>E294+1</f>
        <v>1</v>
      </c>
      <c r="G294" s="98"/>
      <c r="H294" s="33"/>
    </row>
    <row r="295" spans="1:8" ht="15" customHeight="1">
      <c r="A295" s="49"/>
      <c r="B295" s="12" t="s">
        <v>197</v>
      </c>
      <c r="C295" s="117"/>
      <c r="E295" s="40" t="b">
        <v>0</v>
      </c>
      <c r="F295" s="40">
        <f>E295+1</f>
        <v>1</v>
      </c>
      <c r="G295" s="98"/>
      <c r="H295" s="33"/>
    </row>
    <row r="296" spans="1:8" ht="15" customHeight="1">
      <c r="A296" s="49"/>
      <c r="B296" s="12" t="s">
        <v>198</v>
      </c>
      <c r="C296" s="117"/>
      <c r="E296" s="40" t="b">
        <v>0</v>
      </c>
      <c r="F296" s="40">
        <f>E296+1</f>
        <v>1</v>
      </c>
      <c r="G296" s="98"/>
      <c r="H296" s="33"/>
    </row>
    <row r="297" spans="1:8" ht="12.75">
      <c r="A297" s="81"/>
      <c r="B297" s="110"/>
      <c r="E297" s="40">
        <f>COUNTA(F292:F296)</f>
        <v>5</v>
      </c>
      <c r="F297" s="40">
        <f>COUNTA(F292:F296)*2-SUM(F292:F296)</f>
        <v>5</v>
      </c>
      <c r="G297" s="98"/>
      <c r="H297" s="33"/>
    </row>
    <row r="298" spans="1:8" ht="11.25">
      <c r="A298" s="111" t="s">
        <v>31</v>
      </c>
      <c r="B298" s="116"/>
      <c r="G298" s="98"/>
      <c r="H298" s="33"/>
    </row>
    <row r="299" spans="1:8" ht="15" customHeight="1">
      <c r="A299" s="49"/>
      <c r="B299" s="12" t="s">
        <v>199</v>
      </c>
      <c r="C299" s="117"/>
      <c r="E299" s="40" t="b">
        <v>0</v>
      </c>
      <c r="F299" s="40">
        <f>E299+1</f>
        <v>1</v>
      </c>
      <c r="G299" s="98"/>
      <c r="H299" s="33"/>
    </row>
    <row r="300" spans="1:8" ht="15" customHeight="1">
      <c r="A300" s="49"/>
      <c r="B300" s="12" t="s">
        <v>200</v>
      </c>
      <c r="C300" s="117"/>
      <c r="E300" s="40" t="b">
        <v>0</v>
      </c>
      <c r="F300" s="40">
        <f>E300+1</f>
        <v>1</v>
      </c>
      <c r="G300" s="98"/>
      <c r="H300" s="33"/>
    </row>
    <row r="301" spans="1:8" ht="12.75">
      <c r="A301" s="105" t="s">
        <v>317</v>
      </c>
      <c r="B301" s="120"/>
      <c r="C301" s="121"/>
      <c r="D301" s="73"/>
      <c r="E301" s="40">
        <f>COUNTA(F299:F300)</f>
        <v>2</v>
      </c>
      <c r="F301" s="40">
        <f>COUNTA(F299:F300)*2-SUM(F299:F300)</f>
        <v>2</v>
      </c>
      <c r="G301" s="98"/>
      <c r="H301" s="33"/>
    </row>
    <row r="302" spans="1:8" ht="7.5" customHeight="1">
      <c r="A302" s="12"/>
      <c r="B302" s="119"/>
      <c r="D302" s="73"/>
      <c r="E302" s="40"/>
      <c r="F302" s="40"/>
      <c r="G302" s="98"/>
      <c r="H302" s="33"/>
    </row>
    <row r="303" spans="1:8" s="76" customFormat="1" ht="12.75">
      <c r="A303" s="105" t="s">
        <v>318</v>
      </c>
      <c r="B303" s="122"/>
      <c r="C303" s="84"/>
      <c r="E303" s="40"/>
      <c r="F303" s="40"/>
      <c r="G303" s="98"/>
      <c r="H303" s="98"/>
    </row>
    <row r="304" spans="1:8" ht="7.5" customHeight="1">
      <c r="A304" s="12"/>
      <c r="B304" s="119"/>
      <c r="D304" s="73"/>
      <c r="E304" s="40"/>
      <c r="F304" s="40"/>
      <c r="G304" s="98"/>
      <c r="H304" s="33"/>
    </row>
    <row r="305" spans="1:8" s="76" customFormat="1" ht="12.75">
      <c r="A305" s="105" t="s">
        <v>319</v>
      </c>
      <c r="B305" s="122"/>
      <c r="C305" s="84"/>
      <c r="E305" s="40"/>
      <c r="F305" s="40"/>
      <c r="G305" s="98"/>
      <c r="H305" s="98"/>
    </row>
    <row r="306" spans="1:8" ht="12.75">
      <c r="A306" s="81"/>
      <c r="B306" s="116"/>
      <c r="E306" s="40"/>
      <c r="F306" s="40"/>
      <c r="G306" s="98"/>
      <c r="H306" s="33"/>
    </row>
    <row r="307" spans="1:8" ht="22.5">
      <c r="A307" s="11" t="s">
        <v>201</v>
      </c>
      <c r="B307" s="96" t="s">
        <v>202</v>
      </c>
      <c r="C307" s="97" t="s">
        <v>28</v>
      </c>
      <c r="E307" s="40" t="s">
        <v>33</v>
      </c>
      <c r="F307" s="40"/>
      <c r="G307" s="98"/>
      <c r="H307" s="33"/>
    </row>
    <row r="308" spans="1:8" s="9" customFormat="1" ht="17.25" customHeight="1">
      <c r="A308" s="99" t="s">
        <v>26</v>
      </c>
      <c r="B308" s="113"/>
      <c r="E308" s="40" t="s">
        <v>315</v>
      </c>
      <c r="F308" s="40">
        <v>1</v>
      </c>
      <c r="G308" s="101"/>
      <c r="H308" s="51"/>
    </row>
    <row r="309" spans="1:8" ht="22.5">
      <c r="A309" s="81"/>
      <c r="B309" s="114" t="s">
        <v>203</v>
      </c>
      <c r="E309" s="40" t="s">
        <v>34</v>
      </c>
      <c r="F309" s="40"/>
      <c r="G309" s="98"/>
      <c r="H309" s="33"/>
    </row>
    <row r="310" spans="1:8" ht="12.75">
      <c r="A310" s="1"/>
      <c r="B310" s="115" t="s">
        <v>29</v>
      </c>
      <c r="E310" s="40"/>
      <c r="F310" s="40"/>
      <c r="G310" s="98"/>
      <c r="H310" s="33"/>
    </row>
    <row r="311" spans="1:8" ht="12.75">
      <c r="A311" s="110"/>
      <c r="B311" s="106"/>
      <c r="E311" s="40"/>
      <c r="F311" s="40"/>
      <c r="G311" s="98">
        <f>IF(COUNTA(B311)=0,1,0)</f>
        <v>1</v>
      </c>
      <c r="H311" s="33"/>
    </row>
    <row r="312" spans="1:8" ht="12.75">
      <c r="A312" s="111" t="s">
        <v>30</v>
      </c>
      <c r="B312" s="116"/>
      <c r="E312" s="40"/>
      <c r="F312" s="40"/>
      <c r="G312" s="98"/>
      <c r="H312" s="33"/>
    </row>
    <row r="313" spans="1:8" ht="15.75" customHeight="1">
      <c r="A313" s="49"/>
      <c r="B313" s="12" t="s">
        <v>204</v>
      </c>
      <c r="C313" s="117"/>
      <c r="E313" s="40" t="b">
        <v>0</v>
      </c>
      <c r="F313" s="40">
        <f>E313+1</f>
        <v>1</v>
      </c>
      <c r="G313" s="98"/>
      <c r="H313" s="33"/>
    </row>
    <row r="314" spans="1:8" ht="48.75" customHeight="1">
      <c r="A314" s="49"/>
      <c r="B314" s="12" t="s">
        <v>261</v>
      </c>
      <c r="C314" s="117"/>
      <c r="E314" s="40" t="b">
        <v>0</v>
      </c>
      <c r="F314" s="40">
        <f>E314+1</f>
        <v>1</v>
      </c>
      <c r="G314" s="98"/>
      <c r="H314" s="33"/>
    </row>
    <row r="315" spans="1:8" ht="12.75">
      <c r="A315" s="81"/>
      <c r="B315" s="226" t="s">
        <v>205</v>
      </c>
      <c r="E315" s="40">
        <f>COUNTA(F313:F314)</f>
        <v>2</v>
      </c>
      <c r="F315" s="40">
        <f>COUNTA(F313:F314)*2-SUM(F313:F314)</f>
        <v>2</v>
      </c>
      <c r="G315" s="98"/>
      <c r="H315" s="33"/>
    </row>
    <row r="316" spans="1:8" ht="8.25" customHeight="1">
      <c r="A316" s="81"/>
      <c r="B316" s="110"/>
      <c r="E316" s="40"/>
      <c r="F316" s="40"/>
      <c r="G316" s="98"/>
      <c r="H316" s="33"/>
    </row>
    <row r="317" spans="1:8" ht="11.25">
      <c r="A317" s="111" t="s">
        <v>31</v>
      </c>
      <c r="B317" s="116"/>
      <c r="G317" s="98"/>
      <c r="H317" s="33"/>
    </row>
    <row r="318" spans="1:8" ht="15" customHeight="1">
      <c r="A318" s="49"/>
      <c r="B318" s="12" t="s">
        <v>206</v>
      </c>
      <c r="C318" s="117"/>
      <c r="E318" s="40" t="b">
        <v>0</v>
      </c>
      <c r="F318" s="40">
        <f>E318+1</f>
        <v>1</v>
      </c>
      <c r="G318" s="98"/>
      <c r="H318" s="33"/>
    </row>
    <row r="319" spans="1:8" ht="15" customHeight="1">
      <c r="A319" s="49"/>
      <c r="B319" s="12" t="s">
        <v>207</v>
      </c>
      <c r="C319" s="117"/>
      <c r="E319" s="40" t="b">
        <v>0</v>
      </c>
      <c r="F319" s="40">
        <f>E319+1</f>
        <v>1</v>
      </c>
      <c r="G319" s="98"/>
      <c r="H319" s="33"/>
    </row>
    <row r="320" spans="1:8" ht="15" customHeight="1">
      <c r="A320" s="49"/>
      <c r="B320" s="12" t="s">
        <v>208</v>
      </c>
      <c r="C320" s="117"/>
      <c r="E320" s="40" t="b">
        <v>0</v>
      </c>
      <c r="F320" s="40">
        <f>E320+1</f>
        <v>1</v>
      </c>
      <c r="G320" s="98"/>
      <c r="H320" s="33"/>
    </row>
    <row r="321" spans="1:8" ht="13.5" customHeight="1">
      <c r="A321" s="49"/>
      <c r="B321" s="12" t="s">
        <v>209</v>
      </c>
      <c r="C321" s="117"/>
      <c r="E321" s="40" t="b">
        <v>0</v>
      </c>
      <c r="F321" s="40">
        <f>E321+1</f>
        <v>1</v>
      </c>
      <c r="G321" s="98"/>
      <c r="H321" s="33"/>
    </row>
    <row r="322" spans="1:8" ht="12.75">
      <c r="A322" s="111"/>
      <c r="B322" s="226" t="s">
        <v>211</v>
      </c>
      <c r="E322" s="40">
        <f>COUNTA(F318:F321)</f>
        <v>4</v>
      </c>
      <c r="F322" s="40">
        <f>COUNTA(F318:F321)*2-SUM(F318:F321)</f>
        <v>4</v>
      </c>
      <c r="G322" s="98"/>
      <c r="H322" s="33"/>
    </row>
    <row r="323" spans="1:8" ht="12.75">
      <c r="A323" s="105" t="s">
        <v>317</v>
      </c>
      <c r="B323" s="120"/>
      <c r="C323" s="121"/>
      <c r="D323" s="73"/>
      <c r="E323" s="40"/>
      <c r="F323" s="40"/>
      <c r="G323" s="98"/>
      <c r="H323" s="33"/>
    </row>
    <row r="324" spans="1:8" ht="7.5" customHeight="1">
      <c r="A324" s="12"/>
      <c r="B324" s="119"/>
      <c r="D324" s="73"/>
      <c r="E324" s="40"/>
      <c r="F324" s="40"/>
      <c r="G324" s="98"/>
      <c r="H324" s="33"/>
    </row>
    <row r="325" spans="1:8" s="76" customFormat="1" ht="12.75">
      <c r="A325" s="105" t="s">
        <v>318</v>
      </c>
      <c r="B325" s="122"/>
      <c r="C325" s="84"/>
      <c r="E325" s="40"/>
      <c r="F325" s="40"/>
      <c r="G325" s="98"/>
      <c r="H325" s="98"/>
    </row>
    <row r="326" spans="1:8" ht="7.5" customHeight="1">
      <c r="A326" s="12"/>
      <c r="B326" s="119"/>
      <c r="D326" s="73"/>
      <c r="E326" s="40"/>
      <c r="F326" s="40"/>
      <c r="G326" s="98"/>
      <c r="H326" s="33"/>
    </row>
    <row r="327" spans="1:8" s="76" customFormat="1" ht="12.75">
      <c r="A327" s="105" t="s">
        <v>319</v>
      </c>
      <c r="B327" s="122"/>
      <c r="C327" s="84"/>
      <c r="E327" s="40"/>
      <c r="F327" s="40"/>
      <c r="G327" s="98"/>
      <c r="H327" s="98"/>
    </row>
    <row r="328" spans="1:8" ht="12.75">
      <c r="A328" s="81"/>
      <c r="B328" s="116"/>
      <c r="E328" s="40"/>
      <c r="F328" s="40"/>
      <c r="G328" s="98"/>
      <c r="H328" s="33"/>
    </row>
    <row r="329" spans="1:8" ht="22.5">
      <c r="A329" s="11" t="s">
        <v>210</v>
      </c>
      <c r="B329" s="96" t="s">
        <v>212</v>
      </c>
      <c r="C329" s="97" t="s">
        <v>28</v>
      </c>
      <c r="E329" s="40" t="s">
        <v>33</v>
      </c>
      <c r="F329" s="40"/>
      <c r="G329" s="98"/>
      <c r="H329" s="33"/>
    </row>
    <row r="330" spans="1:8" s="9" customFormat="1" ht="12.75">
      <c r="A330" s="99" t="s">
        <v>26</v>
      </c>
      <c r="B330" s="113"/>
      <c r="E330" s="40" t="s">
        <v>315</v>
      </c>
      <c r="F330" s="40">
        <v>1</v>
      </c>
      <c r="G330" s="101"/>
      <c r="H330" s="51"/>
    </row>
    <row r="331" spans="1:8" ht="12.75">
      <c r="A331" s="81"/>
      <c r="B331" s="110" t="s">
        <v>213</v>
      </c>
      <c r="E331" s="40" t="s">
        <v>34</v>
      </c>
      <c r="F331" s="40"/>
      <c r="G331" s="98"/>
      <c r="H331" s="33"/>
    </row>
    <row r="332" spans="1:8" ht="12.75">
      <c r="A332" s="111" t="s">
        <v>30</v>
      </c>
      <c r="B332" s="116"/>
      <c r="E332" s="40"/>
      <c r="F332" s="40"/>
      <c r="G332" s="98"/>
      <c r="H332" s="33"/>
    </row>
    <row r="333" spans="1:8" ht="15" customHeight="1">
      <c r="A333" s="49"/>
      <c r="B333" s="12" t="s">
        <v>214</v>
      </c>
      <c r="C333" s="117"/>
      <c r="E333" s="40" t="b">
        <v>0</v>
      </c>
      <c r="F333" s="40">
        <f aca="true" t="shared" si="1" ref="F333:F338">E333+1</f>
        <v>1</v>
      </c>
      <c r="G333" s="98"/>
      <c r="H333" s="33"/>
    </row>
    <row r="334" spans="1:8" ht="15" customHeight="1">
      <c r="A334" s="49"/>
      <c r="B334" s="12" t="s">
        <v>215</v>
      </c>
      <c r="C334" s="117"/>
      <c r="E334" s="40" t="b">
        <v>0</v>
      </c>
      <c r="F334" s="40">
        <f t="shared" si="1"/>
        <v>1</v>
      </c>
      <c r="G334" s="98"/>
      <c r="H334" s="33"/>
    </row>
    <row r="335" spans="1:8" ht="15" customHeight="1">
      <c r="A335" s="49"/>
      <c r="B335" s="12" t="s">
        <v>216</v>
      </c>
      <c r="C335" s="117"/>
      <c r="E335" s="40" t="b">
        <v>0</v>
      </c>
      <c r="F335" s="40">
        <f t="shared" si="1"/>
        <v>1</v>
      </c>
      <c r="G335" s="98"/>
      <c r="H335" s="33"/>
    </row>
    <row r="336" spans="1:8" ht="15" customHeight="1">
      <c r="A336" s="49"/>
      <c r="B336" s="12" t="s">
        <v>217</v>
      </c>
      <c r="C336" s="117"/>
      <c r="E336" s="40" t="b">
        <v>0</v>
      </c>
      <c r="F336" s="40">
        <f t="shared" si="1"/>
        <v>1</v>
      </c>
      <c r="G336" s="98"/>
      <c r="H336" s="33"/>
    </row>
    <row r="337" spans="1:8" ht="15" customHeight="1">
      <c r="A337" s="49"/>
      <c r="B337" s="12" t="s">
        <v>218</v>
      </c>
      <c r="C337" s="117"/>
      <c r="E337" s="40" t="b">
        <v>0</v>
      </c>
      <c r="F337" s="40">
        <f t="shared" si="1"/>
        <v>1</v>
      </c>
      <c r="G337" s="98"/>
      <c r="H337" s="33"/>
    </row>
    <row r="338" spans="1:8" ht="15" customHeight="1">
      <c r="A338" s="49"/>
      <c r="B338" s="110" t="s">
        <v>219</v>
      </c>
      <c r="C338" s="117"/>
      <c r="E338" s="40" t="b">
        <v>0</v>
      </c>
      <c r="F338" s="40">
        <f t="shared" si="1"/>
        <v>1</v>
      </c>
      <c r="G338" s="98"/>
      <c r="H338" s="33"/>
    </row>
    <row r="339" spans="1:8" ht="6.75" customHeight="1">
      <c r="A339" s="49"/>
      <c r="B339" s="12"/>
      <c r="C339" s="117"/>
      <c r="E339" s="40"/>
      <c r="F339" s="40"/>
      <c r="G339" s="98"/>
      <c r="H339" s="33"/>
    </row>
    <row r="340" spans="1:8" ht="12.75">
      <c r="A340" s="111" t="s">
        <v>31</v>
      </c>
      <c r="B340" s="116"/>
      <c r="E340" s="40">
        <f>COUNTA(F333:F338)</f>
        <v>6</v>
      </c>
      <c r="F340" s="40">
        <f>COUNTA(F333:F338)*2-SUM(F333:F338)</f>
        <v>6</v>
      </c>
      <c r="G340" s="98"/>
      <c r="H340" s="33"/>
    </row>
    <row r="341" spans="1:8" ht="15" customHeight="1">
      <c r="A341" s="49"/>
      <c r="B341" s="12" t="s">
        <v>220</v>
      </c>
      <c r="C341" s="117"/>
      <c r="E341" s="40" t="b">
        <v>0</v>
      </c>
      <c r="F341" s="40">
        <f>E341+1</f>
        <v>1</v>
      </c>
      <c r="G341" s="98"/>
      <c r="H341" s="33"/>
    </row>
    <row r="342" spans="1:8" ht="15" customHeight="1">
      <c r="A342" s="49"/>
      <c r="B342" s="12" t="s">
        <v>221</v>
      </c>
      <c r="C342" s="117"/>
      <c r="E342" s="40" t="b">
        <v>0</v>
      </c>
      <c r="F342" s="40">
        <f>E342+1</f>
        <v>1</v>
      </c>
      <c r="G342" s="98"/>
      <c r="H342" s="33"/>
    </row>
    <row r="343" spans="1:8" ht="15" customHeight="1">
      <c r="A343" s="49"/>
      <c r="B343" s="12" t="s">
        <v>222</v>
      </c>
      <c r="C343" s="117"/>
      <c r="E343" s="40" t="b">
        <v>0</v>
      </c>
      <c r="F343" s="40">
        <f>E343+1</f>
        <v>1</v>
      </c>
      <c r="G343" s="98"/>
      <c r="H343" s="33"/>
    </row>
    <row r="344" spans="1:8" ht="15" customHeight="1">
      <c r="A344" s="49"/>
      <c r="B344" s="12" t="s">
        <v>223</v>
      </c>
      <c r="C344" s="117"/>
      <c r="E344" s="40" t="b">
        <v>0</v>
      </c>
      <c r="F344" s="40">
        <f>E344+1</f>
        <v>1</v>
      </c>
      <c r="G344" s="98"/>
      <c r="H344" s="33"/>
    </row>
    <row r="345" spans="1:8" ht="12.75">
      <c r="A345" s="110" t="s">
        <v>317</v>
      </c>
      <c r="B345" s="107"/>
      <c r="E345" s="40">
        <f>COUNTA(F341:F344)</f>
        <v>4</v>
      </c>
      <c r="F345" s="40">
        <f>COUNTA(F341:F344)*2-SUM(F341:F344)</f>
        <v>4</v>
      </c>
      <c r="G345" s="98"/>
      <c r="H345" s="33"/>
    </row>
    <row r="346" spans="1:8" ht="7.5" customHeight="1">
      <c r="A346" s="12"/>
      <c r="B346" s="119"/>
      <c r="D346" s="73"/>
      <c r="E346" s="40"/>
      <c r="F346" s="40"/>
      <c r="G346" s="98"/>
      <c r="H346" s="33"/>
    </row>
    <row r="347" spans="1:8" s="76" customFormat="1" ht="12.75">
      <c r="A347" s="105" t="s">
        <v>318</v>
      </c>
      <c r="B347" s="122"/>
      <c r="C347" s="84"/>
      <c r="E347" s="40"/>
      <c r="F347" s="40"/>
      <c r="G347" s="98"/>
      <c r="H347" s="98"/>
    </row>
    <row r="348" spans="1:8" ht="7.5" customHeight="1">
      <c r="A348" s="12"/>
      <c r="B348" s="119"/>
      <c r="D348" s="73"/>
      <c r="E348" s="40"/>
      <c r="F348" s="40"/>
      <c r="G348" s="98"/>
      <c r="H348" s="33"/>
    </row>
    <row r="349" spans="1:8" s="76" customFormat="1" ht="12.75">
      <c r="A349" s="105" t="s">
        <v>319</v>
      </c>
      <c r="B349" s="122"/>
      <c r="C349" s="84"/>
      <c r="E349" s="40"/>
      <c r="F349" s="40"/>
      <c r="G349" s="98"/>
      <c r="H349" s="98"/>
    </row>
    <row r="350" spans="1:8" ht="12.75">
      <c r="A350" s="81"/>
      <c r="B350" s="116"/>
      <c r="E350" s="40"/>
      <c r="F350" s="40"/>
      <c r="G350" s="98"/>
      <c r="H350" s="33"/>
    </row>
    <row r="351" spans="1:8" ht="12.75">
      <c r="A351" s="11" t="s">
        <v>224</v>
      </c>
      <c r="B351" s="96" t="s">
        <v>225</v>
      </c>
      <c r="C351" s="97" t="s">
        <v>28</v>
      </c>
      <c r="E351" s="40" t="s">
        <v>33</v>
      </c>
      <c r="F351" s="40"/>
      <c r="G351" s="98"/>
      <c r="H351" s="33"/>
    </row>
    <row r="352" spans="1:8" s="9" customFormat="1" ht="17.25" customHeight="1">
      <c r="A352" s="99" t="s">
        <v>26</v>
      </c>
      <c r="B352" s="113"/>
      <c r="E352" s="40" t="s">
        <v>315</v>
      </c>
      <c r="F352" s="40">
        <v>1</v>
      </c>
      <c r="G352" s="101"/>
      <c r="H352" s="51"/>
    </row>
    <row r="353" spans="1:8" ht="22.5">
      <c r="A353" s="81"/>
      <c r="B353" s="110" t="s">
        <v>226</v>
      </c>
      <c r="E353" s="40" t="s">
        <v>34</v>
      </c>
      <c r="F353" s="40"/>
      <c r="G353" s="98"/>
      <c r="H353" s="33"/>
    </row>
    <row r="354" spans="1:8" ht="12.75">
      <c r="A354" s="111" t="s">
        <v>30</v>
      </c>
      <c r="B354" s="116"/>
      <c r="E354" s="40" t="s">
        <v>316</v>
      </c>
      <c r="F354" s="40"/>
      <c r="G354" s="98"/>
      <c r="H354" s="33"/>
    </row>
    <row r="355" spans="1:8" ht="28.5" customHeight="1">
      <c r="A355" s="49"/>
      <c r="B355" s="102" t="s">
        <v>262</v>
      </c>
      <c r="C355" s="117"/>
      <c r="E355" s="40" t="b">
        <v>0</v>
      </c>
      <c r="F355" s="40">
        <f>E355+1</f>
        <v>1</v>
      </c>
      <c r="G355" s="98"/>
      <c r="H355" s="33"/>
    </row>
    <row r="356" spans="1:8" ht="37.5" customHeight="1">
      <c r="A356" s="49"/>
      <c r="B356" s="348" t="s">
        <v>227</v>
      </c>
      <c r="C356" s="117"/>
      <c r="E356" s="40" t="b">
        <v>0</v>
      </c>
      <c r="F356" s="40">
        <f>E356+1</f>
        <v>1</v>
      </c>
      <c r="G356" s="98"/>
      <c r="H356" s="33"/>
    </row>
    <row r="357" spans="1:8" ht="12.75">
      <c r="A357" s="1"/>
      <c r="B357" s="115" t="s">
        <v>29</v>
      </c>
      <c r="E357" s="40">
        <f>COUNTA(F355:F356)</f>
        <v>2</v>
      </c>
      <c r="F357" s="40">
        <f>COUNTA(F355:F356)*2-SUM(F355:F356)</f>
        <v>2</v>
      </c>
      <c r="G357" s="98"/>
      <c r="H357" s="33"/>
    </row>
    <row r="358" spans="1:8" ht="12.75">
      <c r="A358" s="110"/>
      <c r="B358" s="106"/>
      <c r="E358" s="40"/>
      <c r="F358" s="40"/>
      <c r="H358" s="98">
        <f>IF(COUNTA(B358)=0,1,0)</f>
        <v>1</v>
      </c>
    </row>
    <row r="359" spans="1:8" ht="12.75">
      <c r="A359" s="49"/>
      <c r="B359" s="110"/>
      <c r="E359" s="40"/>
      <c r="F359" s="40"/>
      <c r="G359" s="98"/>
      <c r="H359" s="33"/>
    </row>
    <row r="360" spans="1:8" ht="11.25">
      <c r="A360" s="111" t="s">
        <v>31</v>
      </c>
      <c r="B360" s="116"/>
      <c r="G360" s="98"/>
      <c r="H360" s="33"/>
    </row>
    <row r="361" spans="1:8" ht="15" customHeight="1">
      <c r="A361" s="49"/>
      <c r="B361" s="12" t="s">
        <v>228</v>
      </c>
      <c r="C361" s="117"/>
      <c r="E361" s="40" t="b">
        <v>0</v>
      </c>
      <c r="F361" s="40">
        <f>E361+1</f>
        <v>1</v>
      </c>
      <c r="G361" s="98"/>
      <c r="H361" s="33"/>
    </row>
    <row r="362" spans="1:8" ht="15" customHeight="1">
      <c r="A362" s="49"/>
      <c r="B362" s="12" t="s">
        <v>229</v>
      </c>
      <c r="C362" s="117"/>
      <c r="E362" s="40" t="b">
        <v>0</v>
      </c>
      <c r="F362" s="40">
        <f>E362+1</f>
        <v>1</v>
      </c>
      <c r="G362" s="98"/>
      <c r="H362" s="33"/>
    </row>
    <row r="363" spans="1:8" ht="12.75">
      <c r="A363" s="110" t="s">
        <v>317</v>
      </c>
      <c r="B363" s="107"/>
      <c r="E363" s="40">
        <f>COUNTA(F361:F362)</f>
        <v>2</v>
      </c>
      <c r="F363" s="40">
        <f>COUNTA(F361:F362)*2-SUM(F361:F362)</f>
        <v>2</v>
      </c>
      <c r="G363" s="98"/>
      <c r="H363" s="33"/>
    </row>
    <row r="364" spans="1:8" ht="12.75">
      <c r="A364" s="110"/>
      <c r="B364" s="223" t="s">
        <v>263</v>
      </c>
      <c r="E364" s="40"/>
      <c r="F364" s="40"/>
      <c r="G364" s="98"/>
      <c r="H364" s="33"/>
    </row>
    <row r="365" spans="1:8" ht="7.5" customHeight="1">
      <c r="A365" s="12"/>
      <c r="B365" s="119"/>
      <c r="D365" s="73"/>
      <c r="E365" s="40"/>
      <c r="F365" s="40"/>
      <c r="G365" s="98"/>
      <c r="H365" s="33"/>
    </row>
    <row r="366" spans="1:8" s="76" customFormat="1" ht="12.75">
      <c r="A366" s="105" t="s">
        <v>318</v>
      </c>
      <c r="B366" s="122"/>
      <c r="C366" s="84"/>
      <c r="E366" s="40"/>
      <c r="F366" s="40"/>
      <c r="G366" s="98"/>
      <c r="H366" s="98"/>
    </row>
    <row r="367" spans="1:8" ht="7.5" customHeight="1">
      <c r="A367" s="12"/>
      <c r="B367" s="119"/>
      <c r="D367" s="73"/>
      <c r="E367" s="40"/>
      <c r="F367" s="40"/>
      <c r="G367" s="98"/>
      <c r="H367" s="33"/>
    </row>
    <row r="368" spans="1:8" s="76" customFormat="1" ht="12.75">
      <c r="A368" s="105" t="s">
        <v>319</v>
      </c>
      <c r="B368" s="122"/>
      <c r="C368" s="84"/>
      <c r="E368" s="40"/>
      <c r="F368" s="40"/>
      <c r="G368" s="98"/>
      <c r="H368" s="98"/>
    </row>
    <row r="369" spans="1:8" ht="12.75">
      <c r="A369" s="81"/>
      <c r="B369" s="116"/>
      <c r="E369" s="40"/>
      <c r="F369" s="40"/>
      <c r="G369" s="98"/>
      <c r="H369" s="33"/>
    </row>
    <row r="370" spans="1:8" ht="22.5">
      <c r="A370" s="11" t="s">
        <v>8</v>
      </c>
      <c r="B370" s="96" t="s">
        <v>230</v>
      </c>
      <c r="C370" s="97" t="s">
        <v>28</v>
      </c>
      <c r="E370" s="40" t="s">
        <v>33</v>
      </c>
      <c r="F370" s="40"/>
      <c r="G370" s="98"/>
      <c r="H370" s="33"/>
    </row>
    <row r="371" spans="1:8" s="9" customFormat="1" ht="18.75" customHeight="1">
      <c r="A371" s="99" t="s">
        <v>26</v>
      </c>
      <c r="B371" s="113"/>
      <c r="E371" s="40" t="s">
        <v>315</v>
      </c>
      <c r="F371" s="40">
        <v>1</v>
      </c>
      <c r="G371" s="101"/>
      <c r="H371" s="51"/>
    </row>
    <row r="372" spans="1:8" ht="22.5">
      <c r="A372" s="81"/>
      <c r="B372" s="110" t="s">
        <v>231</v>
      </c>
      <c r="E372" s="40" t="s">
        <v>34</v>
      </c>
      <c r="F372" s="40"/>
      <c r="G372" s="98"/>
      <c r="H372" s="33"/>
    </row>
    <row r="373" spans="1:8" ht="12.75">
      <c r="A373" s="111" t="s">
        <v>30</v>
      </c>
      <c r="B373" s="116"/>
      <c r="E373" s="40" t="s">
        <v>316</v>
      </c>
      <c r="F373" s="40"/>
      <c r="G373" s="98"/>
      <c r="H373" s="33"/>
    </row>
    <row r="374" spans="1:8" ht="20.25" customHeight="1">
      <c r="A374" s="49"/>
      <c r="B374" s="105" t="s">
        <v>232</v>
      </c>
      <c r="C374" s="117"/>
      <c r="E374" s="40" t="b">
        <v>0</v>
      </c>
      <c r="F374" s="40">
        <f>E374+1</f>
        <v>1</v>
      </c>
      <c r="G374" s="98"/>
      <c r="H374" s="33"/>
    </row>
    <row r="375" spans="1:8" ht="39.75" customHeight="1">
      <c r="A375" s="49"/>
      <c r="B375" s="102" t="s">
        <v>233</v>
      </c>
      <c r="C375" s="117"/>
      <c r="E375" s="40" t="b">
        <v>0</v>
      </c>
      <c r="F375" s="40">
        <f>E375+1</f>
        <v>1</v>
      </c>
      <c r="G375" s="98"/>
      <c r="H375" s="33"/>
    </row>
    <row r="376" spans="1:8" ht="11.25" customHeight="1">
      <c r="A376" s="49"/>
      <c r="B376" s="105" t="s">
        <v>234</v>
      </c>
      <c r="C376" s="117"/>
      <c r="E376" s="40" t="b">
        <v>0</v>
      </c>
      <c r="F376" s="40">
        <f>E376+1</f>
        <v>1</v>
      </c>
      <c r="G376" s="98"/>
      <c r="H376" s="33"/>
    </row>
    <row r="377" spans="1:8" ht="27.75" customHeight="1">
      <c r="A377" s="49"/>
      <c r="B377" s="227" t="s">
        <v>235</v>
      </c>
      <c r="C377" s="117"/>
      <c r="E377" s="40"/>
      <c r="F377" s="40"/>
      <c r="G377" s="98"/>
      <c r="H377" s="33"/>
    </row>
    <row r="378" spans="1:8" ht="12.75">
      <c r="A378" s="49"/>
      <c r="B378" s="105" t="s">
        <v>236</v>
      </c>
      <c r="C378" s="117"/>
      <c r="E378" s="40" t="b">
        <v>0</v>
      </c>
      <c r="F378" s="40">
        <f>E378+1</f>
        <v>1</v>
      </c>
      <c r="G378" s="98"/>
      <c r="H378" s="33"/>
    </row>
    <row r="379" spans="1:8" ht="12.75">
      <c r="A379" s="49"/>
      <c r="B379" s="110"/>
      <c r="E379" s="40">
        <f>COUNTA(F374:F378)</f>
        <v>4</v>
      </c>
      <c r="F379" s="40">
        <f>COUNTA(F374:F378)*2-SUM(F374:F378)</f>
        <v>4</v>
      </c>
      <c r="G379" s="98"/>
      <c r="H379" s="33"/>
    </row>
    <row r="380" spans="1:8" ht="11.25">
      <c r="A380" s="111" t="s">
        <v>31</v>
      </c>
      <c r="B380" s="116"/>
      <c r="G380" s="98"/>
      <c r="H380" s="33"/>
    </row>
    <row r="381" spans="1:8" ht="15" customHeight="1">
      <c r="A381" s="49"/>
      <c r="B381" s="110" t="s">
        <v>237</v>
      </c>
      <c r="C381" s="117"/>
      <c r="E381" s="40" t="b">
        <v>0</v>
      </c>
      <c r="F381" s="40">
        <f>E381+1</f>
        <v>1</v>
      </c>
      <c r="G381" s="98"/>
      <c r="H381" s="33"/>
    </row>
    <row r="382" spans="1:8" ht="26.25" customHeight="1">
      <c r="A382" s="49"/>
      <c r="B382" s="102" t="s">
        <v>238</v>
      </c>
      <c r="C382" s="117"/>
      <c r="E382" s="40" t="b">
        <v>0</v>
      </c>
      <c r="F382" s="40">
        <f>E382+1</f>
        <v>1</v>
      </c>
      <c r="G382" s="98"/>
      <c r="H382" s="33"/>
    </row>
    <row r="383" spans="1:8" ht="22.5" customHeight="1">
      <c r="A383" s="49"/>
      <c r="B383" s="102" t="s">
        <v>264</v>
      </c>
      <c r="C383" s="117"/>
      <c r="E383" s="40" t="b">
        <v>0</v>
      </c>
      <c r="F383" s="40">
        <f>E383+1</f>
        <v>1</v>
      </c>
      <c r="G383" s="98"/>
      <c r="H383" s="33"/>
    </row>
    <row r="384" spans="1:8" ht="17.25" customHeight="1">
      <c r="A384" s="49"/>
      <c r="B384" s="227" t="s">
        <v>239</v>
      </c>
      <c r="C384" s="117"/>
      <c r="F384" s="40"/>
      <c r="G384" s="98"/>
      <c r="H384" s="33"/>
    </row>
    <row r="385" spans="1:8" ht="12.75">
      <c r="A385" s="49"/>
      <c r="B385" s="105" t="s">
        <v>240</v>
      </c>
      <c r="C385" s="117"/>
      <c r="E385" s="40" t="b">
        <v>0</v>
      </c>
      <c r="F385" s="40">
        <f>E385+1</f>
        <v>1</v>
      </c>
      <c r="G385" s="98"/>
      <c r="H385" s="33"/>
    </row>
    <row r="386" spans="1:8" ht="12.75">
      <c r="A386" s="49"/>
      <c r="B386" s="105" t="s">
        <v>236</v>
      </c>
      <c r="C386" s="117"/>
      <c r="E386" s="40" t="b">
        <v>0</v>
      </c>
      <c r="F386" s="40">
        <f>E386+1</f>
        <v>1</v>
      </c>
      <c r="G386" s="98"/>
      <c r="H386" s="33"/>
    </row>
    <row r="387" spans="1:8" ht="12.75">
      <c r="A387" s="110" t="s">
        <v>317</v>
      </c>
      <c r="B387" s="107"/>
      <c r="E387" s="40">
        <f>COUNTA(F381:F386)</f>
        <v>5</v>
      </c>
      <c r="F387" s="40">
        <f>COUNTA(F381:F386)*2-SUM(F381:F386)</f>
        <v>5</v>
      </c>
      <c r="G387" s="98"/>
      <c r="H387" s="33"/>
    </row>
    <row r="388" spans="1:8" ht="12.75">
      <c r="A388" s="110"/>
      <c r="B388" s="223" t="s">
        <v>241</v>
      </c>
      <c r="E388" s="40"/>
      <c r="F388" s="40"/>
      <c r="G388" s="98"/>
      <c r="H388" s="33"/>
    </row>
    <row r="389" spans="1:8" ht="7.5" customHeight="1">
      <c r="A389" s="12"/>
      <c r="B389" s="119"/>
      <c r="D389" s="73"/>
      <c r="E389" s="40"/>
      <c r="F389" s="40"/>
      <c r="G389" s="98"/>
      <c r="H389" s="33"/>
    </row>
    <row r="390" spans="1:8" s="76" customFormat="1" ht="12.75">
      <c r="A390" s="105" t="s">
        <v>318</v>
      </c>
      <c r="B390" s="122"/>
      <c r="C390" s="84"/>
      <c r="E390" s="40"/>
      <c r="F390" s="40"/>
      <c r="G390" s="98"/>
      <c r="H390" s="98"/>
    </row>
    <row r="391" spans="1:8" ht="7.5" customHeight="1">
      <c r="A391" s="12"/>
      <c r="B391" s="119"/>
      <c r="D391" s="73"/>
      <c r="E391" s="40"/>
      <c r="F391" s="40"/>
      <c r="G391" s="98"/>
      <c r="H391" s="33"/>
    </row>
    <row r="392" spans="1:8" s="76" customFormat="1" ht="12.75">
      <c r="A392" s="105" t="s">
        <v>319</v>
      </c>
      <c r="B392" s="122"/>
      <c r="C392" s="84"/>
      <c r="E392" s="40"/>
      <c r="F392" s="40"/>
      <c r="G392" s="98"/>
      <c r="H392" s="98"/>
    </row>
    <row r="393" spans="1:8" ht="12.75">
      <c r="A393" s="81"/>
      <c r="B393" s="116"/>
      <c r="E393" s="40"/>
      <c r="F393" s="40"/>
      <c r="G393" s="98"/>
      <c r="H393" s="33"/>
    </row>
    <row r="394" spans="1:8" ht="23.25" customHeight="1">
      <c r="A394" s="11" t="s">
        <v>242</v>
      </c>
      <c r="B394" s="96" t="s">
        <v>243</v>
      </c>
      <c r="C394" s="97" t="s">
        <v>28</v>
      </c>
      <c r="E394" s="40" t="s">
        <v>33</v>
      </c>
      <c r="F394" s="40"/>
      <c r="G394" s="98"/>
      <c r="H394" s="33"/>
    </row>
    <row r="395" spans="1:8" s="9" customFormat="1" ht="18.75" customHeight="1">
      <c r="A395" s="99" t="s">
        <v>26</v>
      </c>
      <c r="B395" s="113"/>
      <c r="E395" s="40" t="s">
        <v>315</v>
      </c>
      <c r="F395" s="40">
        <v>1</v>
      </c>
      <c r="G395" s="101"/>
      <c r="H395" s="51"/>
    </row>
    <row r="396" spans="1:8" ht="22.5">
      <c r="A396" s="81"/>
      <c r="B396" s="110" t="s">
        <v>244</v>
      </c>
      <c r="E396" s="40" t="s">
        <v>34</v>
      </c>
      <c r="F396" s="40"/>
      <c r="G396" s="98"/>
      <c r="H396" s="33"/>
    </row>
    <row r="397" spans="1:8" ht="12.75">
      <c r="A397" s="111" t="s">
        <v>30</v>
      </c>
      <c r="B397" s="116"/>
      <c r="E397" s="40" t="s">
        <v>316</v>
      </c>
      <c r="F397" s="40"/>
      <c r="G397" s="98"/>
      <c r="H397" s="33"/>
    </row>
    <row r="398" spans="1:8" ht="15" customHeight="1">
      <c r="A398" s="49"/>
      <c r="B398" s="110" t="s">
        <v>245</v>
      </c>
      <c r="C398" s="117"/>
      <c r="E398" s="40" t="b">
        <v>0</v>
      </c>
      <c r="F398" s="40">
        <f>E398+1</f>
        <v>1</v>
      </c>
      <c r="G398" s="98"/>
      <c r="H398" s="33"/>
    </row>
    <row r="399" spans="1:8" ht="38.25" customHeight="1">
      <c r="A399" s="49"/>
      <c r="B399" s="110" t="s">
        <v>265</v>
      </c>
      <c r="C399" s="117"/>
      <c r="E399" s="40" t="b">
        <v>0</v>
      </c>
      <c r="F399" s="40">
        <f>E399+1</f>
        <v>1</v>
      </c>
      <c r="G399" s="98"/>
      <c r="H399" s="98"/>
    </row>
    <row r="400" spans="1:8" ht="17.25" customHeight="1">
      <c r="A400" s="49"/>
      <c r="B400" s="110" t="s">
        <v>246</v>
      </c>
      <c r="C400" s="117"/>
      <c r="E400" s="40" t="b">
        <v>0</v>
      </c>
      <c r="F400" s="40">
        <f>E400+1</f>
        <v>1</v>
      </c>
      <c r="G400" s="98"/>
      <c r="H400" s="33"/>
    </row>
    <row r="401" spans="1:8" ht="23.25" customHeight="1">
      <c r="A401" s="49"/>
      <c r="B401" s="110" t="s">
        <v>266</v>
      </c>
      <c r="C401" s="117"/>
      <c r="E401" s="40" t="b">
        <v>0</v>
      </c>
      <c r="F401" s="40">
        <f>E401+1</f>
        <v>1</v>
      </c>
      <c r="G401" s="98"/>
      <c r="H401" s="33"/>
    </row>
    <row r="402" spans="1:8" ht="27" customHeight="1">
      <c r="A402" s="49"/>
      <c r="B402" s="226" t="s">
        <v>235</v>
      </c>
      <c r="C402" s="117"/>
      <c r="E402" s="40"/>
      <c r="F402" s="40"/>
      <c r="G402" s="98"/>
      <c r="H402" s="33"/>
    </row>
    <row r="403" spans="1:8" ht="15" customHeight="1">
      <c r="A403" s="49"/>
      <c r="B403" s="12" t="s">
        <v>247</v>
      </c>
      <c r="C403" s="117"/>
      <c r="E403" s="40" t="b">
        <v>0</v>
      </c>
      <c r="F403" s="40">
        <f>E403+1</f>
        <v>1</v>
      </c>
      <c r="G403" s="98"/>
      <c r="H403" s="33"/>
    </row>
    <row r="404" spans="1:8" ht="12.75">
      <c r="A404" s="49"/>
      <c r="B404" s="110"/>
      <c r="E404" s="40">
        <f>COUNTA(F398:F403)</f>
        <v>5</v>
      </c>
      <c r="F404" s="40">
        <f>COUNTA(F398:F403)*2-SUM(F398:F403)</f>
        <v>5</v>
      </c>
      <c r="G404" s="98"/>
      <c r="H404" s="33"/>
    </row>
    <row r="405" spans="1:8" ht="11.25">
      <c r="A405" s="111" t="s">
        <v>31</v>
      </c>
      <c r="B405" s="116"/>
      <c r="G405" s="98"/>
      <c r="H405" s="33"/>
    </row>
    <row r="406" spans="1:8" ht="24.75" customHeight="1">
      <c r="A406" s="49"/>
      <c r="B406" s="12" t="s">
        <v>267</v>
      </c>
      <c r="C406" s="117"/>
      <c r="E406" s="40" t="b">
        <v>0</v>
      </c>
      <c r="F406" s="40">
        <f>E406+1</f>
        <v>1</v>
      </c>
      <c r="G406" s="98"/>
      <c r="H406" s="33"/>
    </row>
    <row r="407" spans="1:8" ht="25.5" customHeight="1">
      <c r="A407" s="49"/>
      <c r="B407" s="110" t="s">
        <v>248</v>
      </c>
      <c r="C407" s="117"/>
      <c r="E407" s="40" t="b">
        <v>0</v>
      </c>
      <c r="F407" s="40">
        <f>E407+1</f>
        <v>1</v>
      </c>
      <c r="G407" s="98"/>
      <c r="H407" s="33"/>
    </row>
    <row r="408" spans="1:8" ht="15" customHeight="1">
      <c r="A408" s="49"/>
      <c r="B408" s="12" t="s">
        <v>249</v>
      </c>
      <c r="C408" s="117"/>
      <c r="E408" s="40" t="b">
        <v>0</v>
      </c>
      <c r="F408" s="40">
        <f>E408+1</f>
        <v>1</v>
      </c>
      <c r="G408" s="98"/>
      <c r="H408" s="33"/>
    </row>
    <row r="409" spans="1:8" ht="22.5">
      <c r="A409" s="49"/>
      <c r="B409" s="105" t="s">
        <v>250</v>
      </c>
      <c r="C409" s="117"/>
      <c r="E409" s="40" t="b">
        <v>0</v>
      </c>
      <c r="F409" s="40">
        <f>E409+1</f>
        <v>1</v>
      </c>
      <c r="G409" s="98"/>
      <c r="H409" s="98"/>
    </row>
    <row r="410" spans="1:8" ht="24.75" customHeight="1">
      <c r="A410" s="49"/>
      <c r="B410" s="227" t="s">
        <v>251</v>
      </c>
      <c r="C410" s="117"/>
      <c r="F410" s="40"/>
      <c r="G410" s="98"/>
      <c r="H410" s="98"/>
    </row>
    <row r="411" spans="1:8" ht="15" customHeight="1">
      <c r="A411" s="49"/>
      <c r="B411" s="12" t="s">
        <v>252</v>
      </c>
      <c r="C411" s="117"/>
      <c r="E411" s="40" t="b">
        <v>0</v>
      </c>
      <c r="F411" s="40">
        <f>E411+1</f>
        <v>1</v>
      </c>
      <c r="G411" s="98"/>
      <c r="H411" s="33"/>
    </row>
    <row r="412" spans="1:8" ht="15" customHeight="1">
      <c r="A412" s="49"/>
      <c r="B412" s="12" t="s">
        <v>236</v>
      </c>
      <c r="C412" s="117"/>
      <c r="E412" s="40" t="b">
        <v>0</v>
      </c>
      <c r="F412" s="40">
        <f>E412+1</f>
        <v>1</v>
      </c>
      <c r="G412" s="98"/>
      <c r="H412" s="33"/>
    </row>
    <row r="413" spans="1:8" ht="12.75">
      <c r="A413" s="110" t="s">
        <v>317</v>
      </c>
      <c r="B413" s="107"/>
      <c r="E413" s="40">
        <f>COUNTA(F406:F412)</f>
        <v>6</v>
      </c>
      <c r="F413" s="40">
        <f>COUNTA(F406:F412)*2-SUM(F406:F412)</f>
        <v>6</v>
      </c>
      <c r="G413" s="98"/>
      <c r="H413" s="33"/>
    </row>
    <row r="414" ht="12.75">
      <c r="B414" s="228" t="s">
        <v>412</v>
      </c>
    </row>
    <row r="415" spans="1:8" ht="7.5" customHeight="1">
      <c r="A415" s="12"/>
      <c r="B415" s="119"/>
      <c r="D415" s="73"/>
      <c r="E415" s="40"/>
      <c r="F415" s="40"/>
      <c r="G415" s="98"/>
      <c r="H415" s="33"/>
    </row>
    <row r="416" spans="1:8" s="76" customFormat="1" ht="12.75">
      <c r="A416" s="105" t="s">
        <v>318</v>
      </c>
      <c r="B416" s="122"/>
      <c r="C416" s="84"/>
      <c r="E416" s="40"/>
      <c r="F416" s="40"/>
      <c r="G416" s="98"/>
      <c r="H416" s="98"/>
    </row>
    <row r="417" spans="1:8" ht="7.5" customHeight="1">
      <c r="A417" s="12"/>
      <c r="B417" s="119"/>
      <c r="D417" s="73"/>
      <c r="E417" s="40"/>
      <c r="F417" s="40"/>
      <c r="G417" s="98"/>
      <c r="H417" s="33"/>
    </row>
    <row r="418" spans="1:8" s="76" customFormat="1" ht="12.75">
      <c r="A418" s="105" t="s">
        <v>319</v>
      </c>
      <c r="B418" s="122"/>
      <c r="C418" s="84"/>
      <c r="E418" s="40"/>
      <c r="F418" s="40"/>
      <c r="G418" s="98"/>
      <c r="H418" s="98"/>
    </row>
    <row r="419" spans="7:8" ht="12.75">
      <c r="G419" s="98">
        <f>COUNTA(G9:G414)</f>
        <v>4</v>
      </c>
      <c r="H419" s="98">
        <f>COUNTA(H9:H414)</f>
        <v>8</v>
      </c>
    </row>
    <row r="420" spans="7:8" ht="12.75">
      <c r="G420" s="98">
        <f>SUM(G9:G414)</f>
        <v>4</v>
      </c>
      <c r="H420" s="98">
        <f>SUM(H9:H414)</f>
        <v>8</v>
      </c>
    </row>
  </sheetData>
  <sheetProtection password="CBB5" sheet="1" formatCells="0" selectLockedCells="1"/>
  <mergeCells count="1">
    <mergeCell ref="A1:C2"/>
  </mergeCells>
  <printOptions/>
  <pageMargins left="0.7086614173228347" right="0.7086614173228347" top="0.7480314960629921" bottom="0.7480314960629921" header="0.31496062992125984" footer="0.31496062992125984"/>
  <pageSetup horizontalDpi="600" verticalDpi="600" orientation="portrait" paperSize="9" r:id="rId2"/>
  <headerFooter alignWithMargins="0">
    <oddFooter xml:space="preserve">&amp;L&amp;8Liste de contrôle SS entreprises de travail intérimaire
version 2011/05&amp;C&amp;8Rapport VCU; 18/07/2014&amp;R&amp;8 &amp;A Page &amp;P de &amp;N </oddFooter>
  </headerFooter>
  <legacyDrawing r:id="rId1"/>
</worksheet>
</file>

<file path=xl/worksheets/sheet7.xml><?xml version="1.0" encoding="utf-8"?>
<worksheet xmlns="http://schemas.openxmlformats.org/spreadsheetml/2006/main" xmlns:r="http://schemas.openxmlformats.org/officeDocument/2006/relationships">
  <dimension ref="A1:AC48"/>
  <sheetViews>
    <sheetView showGridLines="0" workbookViewId="0" topLeftCell="A1">
      <selection activeCell="A1" sqref="A1:K2"/>
    </sheetView>
  </sheetViews>
  <sheetFormatPr defaultColWidth="9.140625" defaultRowHeight="12.75"/>
  <cols>
    <col min="1" max="1" width="7.421875" style="1" customWidth="1"/>
    <col min="2" max="2" width="70.57421875" style="1" customWidth="1"/>
    <col min="3" max="3" width="12.8515625" style="1" customWidth="1"/>
    <col min="4" max="5" width="6.421875" style="1" bestFit="1" customWidth="1"/>
    <col min="6" max="6" width="3.28125" style="1" customWidth="1"/>
    <col min="7" max="8" width="6.421875" style="1" bestFit="1" customWidth="1"/>
    <col min="9" max="9" width="3.140625" style="1" customWidth="1"/>
    <col min="10" max="10" width="12.8515625" style="1" customWidth="1"/>
    <col min="11" max="11" width="3.28125" style="1" customWidth="1"/>
    <col min="12" max="13" width="7.140625" style="2" hidden="1" customWidth="1"/>
    <col min="14" max="15" width="8.8515625" style="2" hidden="1" customWidth="1"/>
    <col min="16" max="16" width="9.421875" style="2" hidden="1" customWidth="1"/>
    <col min="17" max="19" width="8.57421875" style="2" hidden="1" customWidth="1"/>
    <col min="20" max="21" width="9.140625" style="2" hidden="1" customWidth="1"/>
    <col min="22" max="23" width="8.57421875" style="2" hidden="1" customWidth="1"/>
    <col min="24" max="25" width="11.57421875" style="2" hidden="1" customWidth="1"/>
    <col min="26" max="27" width="9.57421875" style="2" hidden="1" customWidth="1"/>
    <col min="28" max="29" width="10.8515625" style="2" hidden="1" customWidth="1"/>
    <col min="30" max="16384" width="9.140625" style="1" customWidth="1"/>
  </cols>
  <sheetData>
    <row r="1" spans="1:29" ht="11.25">
      <c r="A1" s="450" t="s">
        <v>320</v>
      </c>
      <c r="B1" s="450"/>
      <c r="C1" s="450"/>
      <c r="D1" s="450"/>
      <c r="E1" s="450"/>
      <c r="F1" s="450"/>
      <c r="G1" s="450"/>
      <c r="H1" s="450"/>
      <c r="I1" s="450"/>
      <c r="J1" s="450"/>
      <c r="K1" s="450"/>
      <c r="L1" s="1"/>
      <c r="M1" s="1"/>
      <c r="N1" s="1"/>
      <c r="O1" s="1"/>
      <c r="P1" s="1"/>
      <c r="Q1" s="1"/>
      <c r="R1" s="1"/>
      <c r="S1" s="1"/>
      <c r="T1" s="1"/>
      <c r="U1" s="1"/>
      <c r="V1" s="1"/>
      <c r="W1" s="1"/>
      <c r="X1" s="1"/>
      <c r="Y1" s="1"/>
      <c r="Z1" s="1"/>
      <c r="AA1" s="1"/>
      <c r="AB1" s="1"/>
      <c r="AC1" s="1"/>
    </row>
    <row r="2" spans="1:29" ht="11.25">
      <c r="A2" s="450"/>
      <c r="B2" s="450"/>
      <c r="C2" s="450"/>
      <c r="D2" s="450"/>
      <c r="E2" s="450"/>
      <c r="F2" s="450"/>
      <c r="G2" s="450"/>
      <c r="H2" s="450"/>
      <c r="I2" s="450"/>
      <c r="J2" s="450"/>
      <c r="K2" s="450"/>
      <c r="L2" s="1"/>
      <c r="M2" s="1"/>
      <c r="N2" s="1"/>
      <c r="O2" s="1"/>
      <c r="P2" s="1"/>
      <c r="Q2" s="1"/>
      <c r="R2" s="1"/>
      <c r="S2" s="1"/>
      <c r="T2" s="1"/>
      <c r="U2" s="1"/>
      <c r="V2" s="1"/>
      <c r="W2" s="1"/>
      <c r="X2" s="1"/>
      <c r="Y2" s="1"/>
      <c r="Z2" s="1"/>
      <c r="AA2" s="1"/>
      <c r="AB2" s="1"/>
      <c r="AC2" s="1"/>
    </row>
    <row r="3" spans="1:29" ht="20.25">
      <c r="A3" s="258" t="s">
        <v>442</v>
      </c>
      <c r="B3" s="123"/>
      <c r="C3" s="123"/>
      <c r="D3" s="123"/>
      <c r="E3" s="123"/>
      <c r="F3" s="123"/>
      <c r="G3" s="123"/>
      <c r="H3" s="123"/>
      <c r="I3" s="123"/>
      <c r="J3" s="123"/>
      <c r="K3" s="123"/>
      <c r="L3" s="1"/>
      <c r="M3" s="1"/>
      <c r="N3" s="1"/>
      <c r="O3" s="1"/>
      <c r="P3" s="1"/>
      <c r="Q3" s="1"/>
      <c r="R3" s="1"/>
      <c r="S3" s="1"/>
      <c r="T3" s="1"/>
      <c r="U3" s="1"/>
      <c r="V3" s="1"/>
      <c r="W3" s="1"/>
      <c r="X3" s="1"/>
      <c r="Y3" s="1"/>
      <c r="Z3" s="1"/>
      <c r="AA3" s="1"/>
      <c r="AB3" s="1"/>
      <c r="AC3" s="1"/>
    </row>
    <row r="4" spans="1:29" ht="9" customHeight="1">
      <c r="A4" s="123"/>
      <c r="B4" s="123"/>
      <c r="C4" s="123"/>
      <c r="D4" s="123"/>
      <c r="E4" s="123"/>
      <c r="F4" s="123"/>
      <c r="G4" s="123"/>
      <c r="H4" s="123"/>
      <c r="I4" s="123"/>
      <c r="J4" s="123"/>
      <c r="K4" s="123"/>
      <c r="L4" s="1"/>
      <c r="M4" s="1"/>
      <c r="N4" s="1"/>
      <c r="O4" s="1"/>
      <c r="P4" s="1"/>
      <c r="Q4" s="1"/>
      <c r="R4" s="1"/>
      <c r="S4" s="1"/>
      <c r="T4" s="1"/>
      <c r="U4" s="1"/>
      <c r="V4" s="1"/>
      <c r="W4" s="1"/>
      <c r="X4" s="1"/>
      <c r="Y4" s="1"/>
      <c r="Z4" s="1"/>
      <c r="AA4" s="1"/>
      <c r="AB4" s="1"/>
      <c r="AC4" s="1"/>
    </row>
    <row r="5" spans="1:29" s="70" customFormat="1" ht="11.25">
      <c r="A5" s="80" t="s">
        <v>36</v>
      </c>
      <c r="B5" s="82">
        <f>IF('1. Page de titre'!D28="","",'1. Page de titre'!D28)</f>
      </c>
      <c r="T5" s="465" t="s">
        <v>56</v>
      </c>
      <c r="U5" s="465"/>
      <c r="V5" s="465" t="s">
        <v>21</v>
      </c>
      <c r="W5" s="465"/>
      <c r="X5" s="465" t="s">
        <v>21</v>
      </c>
      <c r="Y5" s="465"/>
      <c r="Z5" s="465" t="s">
        <v>21</v>
      </c>
      <c r="AA5" s="465"/>
      <c r="AB5" s="465" t="s">
        <v>21</v>
      </c>
      <c r="AC5" s="465"/>
    </row>
    <row r="6" spans="1:29" s="70" customFormat="1" ht="12" thickBot="1">
      <c r="A6" s="80" t="s">
        <v>37</v>
      </c>
      <c r="B6" s="136" t="str">
        <f>'5. Liste de contrôle'!B4</f>
        <v>VCU</v>
      </c>
      <c r="L6" s="461" t="s">
        <v>12</v>
      </c>
      <c r="M6" s="470"/>
      <c r="N6" s="470"/>
      <c r="O6" s="138"/>
      <c r="P6" s="461" t="s">
        <v>13</v>
      </c>
      <c r="Q6" s="470"/>
      <c r="R6" s="462"/>
      <c r="S6" s="137"/>
      <c r="T6" s="461" t="s">
        <v>20</v>
      </c>
      <c r="U6" s="462"/>
      <c r="V6" s="461" t="s">
        <v>17</v>
      </c>
      <c r="W6" s="462"/>
      <c r="X6" s="461" t="s">
        <v>17</v>
      </c>
      <c r="Y6" s="462"/>
      <c r="Z6" s="461" t="s">
        <v>18</v>
      </c>
      <c r="AA6" s="462"/>
      <c r="AB6" s="461" t="s">
        <v>18</v>
      </c>
      <c r="AC6" s="462"/>
    </row>
    <row r="7" spans="1:29" ht="11.25">
      <c r="A7" s="139" t="s">
        <v>353</v>
      </c>
      <c r="B7" s="140" t="s">
        <v>38</v>
      </c>
      <c r="C7" s="451" t="s">
        <v>39</v>
      </c>
      <c r="D7" s="456" t="s">
        <v>30</v>
      </c>
      <c r="E7" s="457"/>
      <c r="F7" s="458"/>
      <c r="G7" s="456" t="s">
        <v>31</v>
      </c>
      <c r="H7" s="457"/>
      <c r="I7" s="457"/>
      <c r="J7" s="141" t="s">
        <v>69</v>
      </c>
      <c r="K7" s="142"/>
      <c r="L7" s="132"/>
      <c r="M7" s="131" t="s">
        <v>34</v>
      </c>
      <c r="N7" s="3" t="s">
        <v>57</v>
      </c>
      <c r="O7" s="132" t="s">
        <v>57</v>
      </c>
      <c r="P7" s="143"/>
      <c r="Q7" s="131" t="s">
        <v>34</v>
      </c>
      <c r="R7" s="132" t="s">
        <v>57</v>
      </c>
      <c r="S7" s="3"/>
      <c r="T7" s="463" t="s">
        <v>58</v>
      </c>
      <c r="U7" s="464"/>
      <c r="V7" s="463" t="s">
        <v>59</v>
      </c>
      <c r="W7" s="464"/>
      <c r="X7" s="463" t="s">
        <v>60</v>
      </c>
      <c r="Y7" s="464"/>
      <c r="Z7" s="463" t="s">
        <v>59</v>
      </c>
      <c r="AA7" s="464"/>
      <c r="AB7" s="463" t="s">
        <v>61</v>
      </c>
      <c r="AC7" s="464"/>
    </row>
    <row r="8" spans="1:29" ht="12" thickBot="1">
      <c r="A8" s="144"/>
      <c r="B8" s="145" t="s">
        <v>388</v>
      </c>
      <c r="C8" s="452"/>
      <c r="D8" s="146" t="s">
        <v>389</v>
      </c>
      <c r="E8" s="147" t="s">
        <v>55</v>
      </c>
      <c r="F8" s="148" t="s">
        <v>22</v>
      </c>
      <c r="G8" s="146" t="s">
        <v>390</v>
      </c>
      <c r="H8" s="147" t="s">
        <v>55</v>
      </c>
      <c r="I8" s="148" t="s">
        <v>22</v>
      </c>
      <c r="J8" s="149" t="s">
        <v>38</v>
      </c>
      <c r="K8" s="150" t="s">
        <v>25</v>
      </c>
      <c r="L8" s="151" t="s">
        <v>14</v>
      </c>
      <c r="M8" s="152"/>
      <c r="N8" s="153" t="s">
        <v>19</v>
      </c>
      <c r="O8" s="151" t="s">
        <v>24</v>
      </c>
      <c r="P8" s="154" t="s">
        <v>14</v>
      </c>
      <c r="Q8" s="152"/>
      <c r="R8" s="151" t="s">
        <v>19</v>
      </c>
      <c r="S8" s="153"/>
      <c r="T8" s="152" t="s">
        <v>15</v>
      </c>
      <c r="U8" s="151" t="s">
        <v>16</v>
      </c>
      <c r="V8" s="152" t="s">
        <v>15</v>
      </c>
      <c r="W8" s="151" t="s">
        <v>16</v>
      </c>
      <c r="X8" s="152" t="s">
        <v>15</v>
      </c>
      <c r="Y8" s="151" t="s">
        <v>16</v>
      </c>
      <c r="Z8" s="152" t="s">
        <v>15</v>
      </c>
      <c r="AA8" s="151" t="s">
        <v>16</v>
      </c>
      <c r="AB8" s="152" t="s">
        <v>15</v>
      </c>
      <c r="AC8" s="151" t="s">
        <v>16</v>
      </c>
    </row>
    <row r="9" spans="1:29" ht="22.5">
      <c r="A9" s="124" t="str">
        <f>'5. Liste de contrôle'!A8</f>
        <v>1.1</v>
      </c>
      <c r="B9" s="125" t="str">
        <f>'5. Liste de contrôle'!B8</f>
        <v>Le système de gestion SS est-il appliqué dans le siège social et dans tous les succursales concernés par la certification LSI et fait-il l’objet d’une évaluation interne par le siège social ?</v>
      </c>
      <c r="C9" s="453" t="str">
        <f>'5. Liste de contrôle'!C8</f>
        <v>Obligatoire</v>
      </c>
      <c r="D9" s="455">
        <f>'5. Liste de contrôle'!E20</f>
        <v>6</v>
      </c>
      <c r="E9" s="459">
        <f>D9-'5. Liste de contrôle'!F20</f>
        <v>0</v>
      </c>
      <c r="F9" s="466" t="str">
        <f>IF((D9-E9)&gt;0,"!!!","")</f>
        <v>!!!</v>
      </c>
      <c r="G9" s="455">
        <f>'5. Liste de contrôle'!E24</f>
        <v>3</v>
      </c>
      <c r="H9" s="454">
        <f>G9-'5. Liste de contrôle'!F24</f>
        <v>0</v>
      </c>
      <c r="I9" s="466" t="str">
        <f>IF((G9-H9)&gt;0,"!!!","")</f>
        <v>!!!</v>
      </c>
      <c r="J9" s="453" t="str">
        <f>IF('5. Liste de contrôle'!F9=1,"Incomplet",IF('5. Liste de contrôle'!F9=2,"Complet voir Rem.",IF('5. Liste de contrôle'!F9=3,"Complet","")))</f>
        <v>Incomplet</v>
      </c>
      <c r="K9" s="468" t="str">
        <f>IF(J9="Incomplet","!!!","")</f>
        <v>!!!</v>
      </c>
      <c r="L9" s="2">
        <f>IF(C9="Obligatoire",1,0)</f>
        <v>1</v>
      </c>
      <c r="M9" s="2">
        <f>IF(L9=1,(IF(J9="Complet",1,0)),0)</f>
        <v>0</v>
      </c>
      <c r="N9" s="126">
        <f>IF(L9=1,(IF(J9="Complet voir Rem.",1,0)),0)</f>
        <v>0</v>
      </c>
      <c r="O9" s="126">
        <f>IF(L9=1,(IF(J9="Complet voir N.B.",1,0)),0)</f>
        <v>0</v>
      </c>
      <c r="P9" s="127">
        <f>IF(L9=1,0,1)</f>
        <v>0</v>
      </c>
      <c r="Q9" s="2">
        <f>IF(L9=0,(IF(J9="Complet",1,0)),0)</f>
        <v>0</v>
      </c>
      <c r="R9" s="2">
        <f>IF(P9=1,(IF(J9="Complet voir Rem.",1,0)),0)</f>
        <v>0</v>
      </c>
      <c r="S9" s="2">
        <f>IF(P9=1,(IF(J9="Complet voir N.B.",1,0)),0)</f>
        <v>0</v>
      </c>
      <c r="T9" s="127">
        <f>IF(D9-E9=0,1,0)</f>
        <v>0</v>
      </c>
      <c r="U9" s="128">
        <f>IF(G9-H9=0,1,0)</f>
        <v>0</v>
      </c>
      <c r="V9" s="2">
        <f>IF(AND(L9=1,J9="Complet",T9=0),D9-E9,0)</f>
        <v>0</v>
      </c>
      <c r="W9" s="2">
        <f>IF(AND(L9=1,J9="Complet",U9=0),G9-H9,0)</f>
        <v>0</v>
      </c>
      <c r="X9" s="127">
        <f>IF(AND(L9=1,J9="Complet voir Rem.",T9=0),D9-E9,0)</f>
        <v>0</v>
      </c>
      <c r="Y9" s="128">
        <f>IF(AND(L9=1,J9="Complet voir Rem.",U9=0),G9-H9,0)</f>
        <v>0</v>
      </c>
      <c r="Z9" s="2">
        <f>IF(AND(P9=1,J9="Complet",T9=0),D9-E9,0)</f>
        <v>0</v>
      </c>
      <c r="AA9" s="2">
        <f>IF(AND(P9=1,J9="Complet",U9=0),G9-H9,0)</f>
        <v>0</v>
      </c>
      <c r="AB9" s="127">
        <f>IF(AND(P9=1,J9="Complet voir Rem.",T9=0),D9-E9,0)</f>
        <v>0</v>
      </c>
      <c r="AC9" s="128">
        <f>IF(AND(P9=1,J9="Complet voir Rem.",U9=0),G9-H9,0)</f>
        <v>0</v>
      </c>
    </row>
    <row r="10" spans="1:29" ht="11.25">
      <c r="A10" s="129"/>
      <c r="B10" s="130">
        <f>IF('5. Liste de contrôle'!B24="","",'5. Liste de contrôle'!B24)</f>
      </c>
      <c r="C10" s="447"/>
      <c r="D10" s="446"/>
      <c r="E10" s="460"/>
      <c r="F10" s="449"/>
      <c r="G10" s="446"/>
      <c r="H10" s="448"/>
      <c r="I10" s="449"/>
      <c r="J10" s="447"/>
      <c r="K10" s="469"/>
      <c r="O10" s="126"/>
      <c r="P10" s="131"/>
      <c r="T10" s="131"/>
      <c r="U10" s="132"/>
      <c r="X10" s="131"/>
      <c r="Y10" s="132"/>
      <c r="AB10" s="131"/>
      <c r="AC10" s="132"/>
    </row>
    <row r="11" spans="1:29" ht="11.25" customHeight="1">
      <c r="A11" s="124" t="str">
        <f>'5. Liste de contrôle'!A30</f>
        <v>1.2</v>
      </c>
      <c r="B11" s="133" t="str">
        <f>'5. Liste de contrôle'!B30</f>
        <v>L’entreprise de travail intérimaire est-elle enregistrée/agréée ?</v>
      </c>
      <c r="C11" s="447" t="str">
        <f>'5. Liste de contrôle'!C30</f>
        <v>Obligatoire</v>
      </c>
      <c r="D11" s="446">
        <f>'5. Liste de contrôle'!E38</f>
        <v>1</v>
      </c>
      <c r="E11" s="448">
        <f>D11-'5. Liste de contrôle'!F38</f>
        <v>0</v>
      </c>
      <c r="F11" s="449" t="str">
        <f>IF((D11-E11)&gt;0,"!!!","")</f>
        <v>!!!</v>
      </c>
      <c r="G11" s="446">
        <f>'5. Liste de contrôle'!E39</f>
        <v>0</v>
      </c>
      <c r="H11" s="448">
        <f>G11-'5. Liste de contrôle'!F39</f>
        <v>0</v>
      </c>
      <c r="I11" s="467" t="s">
        <v>23</v>
      </c>
      <c r="J11" s="447" t="str">
        <f>IF('5. Liste de contrôle'!F31=1,"Incomplet",IF('5. Liste de contrôle'!F31=2,"Complet voir Rem.",IF('5. Liste de contrôle'!F31=3,"Complet","")))</f>
        <v>Incomplet</v>
      </c>
      <c r="K11" s="443" t="str">
        <f>IF(J11="Incomplet","!!!","")</f>
        <v>!!!</v>
      </c>
      <c r="L11" s="2">
        <f>IF(C11="Obligatoire",1,0)</f>
        <v>1</v>
      </c>
      <c r="M11" s="2">
        <f>IF(L11=1,(IF(J11="Complet",1,0)),0)</f>
        <v>0</v>
      </c>
      <c r="N11" s="2">
        <f>IF(L11=1,(IF(J11="Complet voir Rem.",1,0)),0)</f>
        <v>0</v>
      </c>
      <c r="O11" s="126">
        <f>IF(L11=1,(IF(J11="Complet voir N.B.",1,0)),0)</f>
        <v>0</v>
      </c>
      <c r="P11" s="131">
        <f>IF(L11=1,0,1)</f>
        <v>0</v>
      </c>
      <c r="Q11" s="2">
        <f>IF(L11=0,(IF(J11="Complet",1,0)),0)</f>
        <v>0</v>
      </c>
      <c r="R11" s="2">
        <f>IF(P11=1,(IF(J11="Complet voir Rem.",1,0)),0)</f>
        <v>0</v>
      </c>
      <c r="S11" s="2">
        <f>IF(P11=1,(IF(J11="Complet voir N.B.",1,0)),0)</f>
        <v>0</v>
      </c>
      <c r="T11" s="131">
        <f>IF(D11-E11=0,1,0)</f>
        <v>0</v>
      </c>
      <c r="U11" s="132">
        <f>IF(G11-H11=0,1,0)</f>
        <v>1</v>
      </c>
      <c r="V11" s="2">
        <f>IF(AND(L11=1,J11="Complet",T11=0),D11-E11,0)</f>
        <v>0</v>
      </c>
      <c r="W11" s="2">
        <f>IF(AND(L11=1,J11="Complet",U11=0),G11-H11,0)</f>
        <v>0</v>
      </c>
      <c r="X11" s="131">
        <f>IF(AND(L11=1,J11="Complet voir Rem.",T11=0),D11-E11,0)</f>
        <v>0</v>
      </c>
      <c r="Y11" s="132">
        <f>IF(AND(L11=1,J11="Complet voir Rem.",U11=0),G11-H11,0)</f>
        <v>0</v>
      </c>
      <c r="Z11" s="2">
        <f>IF(AND(P11=1,J11="Complet",T11=0),D11-E11,0)</f>
        <v>0</v>
      </c>
      <c r="AA11" s="2">
        <f>IF(AND(P11=1,J11="Complet",U11=0),G11-H11,0)</f>
        <v>0</v>
      </c>
      <c r="AB11" s="131">
        <f>IF(AND(P11=1,J11="Complet voir Rem.",T11=0),D11-E11,0)</f>
        <v>0</v>
      </c>
      <c r="AC11" s="132">
        <f>IF(AND(P11=1,J11="Complet voir Rem.",U11=0),G11-H11,0)</f>
        <v>0</v>
      </c>
    </row>
    <row r="12" spans="1:29" ht="11.25" customHeight="1">
      <c r="A12" s="129"/>
      <c r="B12" s="130">
        <f>IF('5. Liste de contrôle'!B39="","",'5. Liste de contrôle'!B39)</f>
      </c>
      <c r="C12" s="447"/>
      <c r="D12" s="446"/>
      <c r="E12" s="448"/>
      <c r="F12" s="449"/>
      <c r="G12" s="446"/>
      <c r="H12" s="448"/>
      <c r="I12" s="467"/>
      <c r="J12" s="447"/>
      <c r="K12" s="444"/>
      <c r="O12" s="126"/>
      <c r="P12" s="131"/>
      <c r="T12" s="131"/>
      <c r="U12" s="132"/>
      <c r="X12" s="131"/>
      <c r="Y12" s="132"/>
      <c r="AB12" s="131"/>
      <c r="AC12" s="132"/>
    </row>
    <row r="13" spans="1:29" ht="11.25" customHeight="1">
      <c r="A13" s="124" t="str">
        <f>'5. Liste de contrôle'!A45</f>
        <v>2.1</v>
      </c>
      <c r="B13" s="133" t="str">
        <f>'5. Liste de contrôle'!B45</f>
        <v>L’entreprise de travail intérimaire met-elle en œuvre une politique active en matière de SS ?</v>
      </c>
      <c r="C13" s="447" t="str">
        <f>'5. Liste de contrôle'!C45</f>
        <v>Obligatoire</v>
      </c>
      <c r="D13" s="446">
        <f>'5. Liste de contrôle'!E68</f>
        <v>7</v>
      </c>
      <c r="E13" s="448">
        <f>D13-'5. Liste de contrôle'!F68</f>
        <v>0</v>
      </c>
      <c r="F13" s="449" t="str">
        <f>IF((D13-E13)&gt;0,"!!!","")</f>
        <v>!!!</v>
      </c>
      <c r="G13" s="446">
        <f>'5. Liste de contrôle'!E73</f>
        <v>3</v>
      </c>
      <c r="H13" s="448">
        <f>G13-'5. Liste de contrôle'!F73</f>
        <v>0</v>
      </c>
      <c r="I13" s="449" t="str">
        <f>IF((G13-H13)&gt;0,"!!!","")</f>
        <v>!!!</v>
      </c>
      <c r="J13" s="447" t="str">
        <f>IF('5. Liste de contrôle'!F46=1,"Incomplet",IF('5. Liste de contrôle'!F46=2,"Complet voir Rem.",IF('5. Liste de contrôle'!F46=3,"Complet","")))</f>
        <v>Incomplet</v>
      </c>
      <c r="K13" s="443" t="str">
        <f>IF(J13="Incomplet","!!!","")</f>
        <v>!!!</v>
      </c>
      <c r="L13" s="2">
        <f>IF(C13="Obligatoire",1,0)</f>
        <v>1</v>
      </c>
      <c r="M13" s="2">
        <f>IF(L13=1,(IF(J13="Complet",1,0)),0)</f>
        <v>0</v>
      </c>
      <c r="N13" s="2">
        <f>IF(L13=1,(IF(J13="Complet voir Rem.",1,0)),0)</f>
        <v>0</v>
      </c>
      <c r="O13" s="126">
        <f>IF(L13=1,(IF(J13="Complet voir N.B.",1,0)),0)</f>
        <v>0</v>
      </c>
      <c r="P13" s="131">
        <f>IF(L13=1,0,1)</f>
        <v>0</v>
      </c>
      <c r="Q13" s="2">
        <f>IF(L13=0,(IF(J13="Complet",1,0)),0)</f>
        <v>0</v>
      </c>
      <c r="R13" s="2">
        <f>IF(P13=1,(IF(J13="Complet voir Rem.",1,0)),0)</f>
        <v>0</v>
      </c>
      <c r="S13" s="2">
        <f>IF(P13=1,(IF(J13="Complet voir N.B.",1,0)),0)</f>
        <v>0</v>
      </c>
      <c r="T13" s="131">
        <f>IF(D13-E13=0,1,0)</f>
        <v>0</v>
      </c>
      <c r="U13" s="132">
        <f>IF(G13-H13=0,1,0)</f>
        <v>0</v>
      </c>
      <c r="V13" s="2">
        <f>IF(AND(L13=1,J13="Complet",T13=0),D13-E13,0)</f>
        <v>0</v>
      </c>
      <c r="W13" s="2">
        <f>IF(AND(L13=1,J13="Complet",U13=0),G13-H13,0)</f>
        <v>0</v>
      </c>
      <c r="X13" s="131">
        <f>IF(AND(L13=1,J13="Complet voir Rem.",T13=0),D13-E13,0)</f>
        <v>0</v>
      </c>
      <c r="Y13" s="132">
        <f>IF(AND(L13=1,J13="Complet voir Rem.",U13=0),G13-H13,0)</f>
        <v>0</v>
      </c>
      <c r="Z13" s="2">
        <f>IF(AND(P13=1,J13="Complet",T13=0),D13-E13,0)</f>
        <v>0</v>
      </c>
      <c r="AA13" s="2">
        <f>IF(AND(P13=1,J13="Complet",U13=0),G13-H13,0)</f>
        <v>0</v>
      </c>
      <c r="AB13" s="131">
        <f>IF(AND(P13=1,J13="Complet voir Rem.",T13=0),D13-E13,0)</f>
        <v>0</v>
      </c>
      <c r="AC13" s="132">
        <f>IF(AND(P13=1,J13="Complet voir Rem.",U13=0),G13-H13,0)</f>
        <v>0</v>
      </c>
    </row>
    <row r="14" spans="1:29" ht="11.25" customHeight="1">
      <c r="A14" s="129"/>
      <c r="B14" s="130">
        <f>IF('5. Liste de contrôle'!B73="","",'5. Liste de contrôle'!B73)</f>
      </c>
      <c r="C14" s="447"/>
      <c r="D14" s="446"/>
      <c r="E14" s="448"/>
      <c r="F14" s="449"/>
      <c r="G14" s="446"/>
      <c r="H14" s="448"/>
      <c r="I14" s="449"/>
      <c r="J14" s="447"/>
      <c r="K14" s="444"/>
      <c r="O14" s="126"/>
      <c r="P14" s="131"/>
      <c r="T14" s="131"/>
      <c r="U14" s="132"/>
      <c r="X14" s="131"/>
      <c r="Y14" s="132"/>
      <c r="AB14" s="131"/>
      <c r="AC14" s="132"/>
    </row>
    <row r="15" spans="1:29" ht="11.25" customHeight="1">
      <c r="A15" s="124" t="str">
        <f>'5. Liste de contrôle'!A79</f>
        <v>2.2</v>
      </c>
      <c r="B15" s="133" t="str">
        <f>'5. Liste de contrôle'!B79</f>
        <v>Y-a-t-il un responsable Sécurité et Santé désigné au sein de l'entreprise de travail intérimaire ?</v>
      </c>
      <c r="C15" s="447" t="str">
        <f>'5. Liste de contrôle'!C79</f>
        <v>Obligatoire</v>
      </c>
      <c r="D15" s="446">
        <f>'5. Liste de contrôle'!E89</f>
        <v>6</v>
      </c>
      <c r="E15" s="448">
        <f>D15-'5. Liste de contrôle'!F89</f>
        <v>0</v>
      </c>
      <c r="F15" s="449" t="str">
        <f>IF((D15-E15)&gt;0,"!!!","")</f>
        <v>!!!</v>
      </c>
      <c r="G15" s="446">
        <f>'5. Liste de contrôle'!E94</f>
        <v>4</v>
      </c>
      <c r="H15" s="448">
        <f>G15-'5. Liste de contrôle'!F94</f>
        <v>0</v>
      </c>
      <c r="I15" s="449" t="str">
        <f>IF((G15-H15)&gt;0,"!!!","")</f>
        <v>!!!</v>
      </c>
      <c r="J15" s="447" t="str">
        <f>IF('5. Liste de contrôle'!F80=1,"Incomplet",IF('5. Liste de contrôle'!F80=2,"Complet voir Rem.",IF('5. Liste de contrôle'!F80=3,"Complet","")))</f>
        <v>Incomplet</v>
      </c>
      <c r="K15" s="443" t="str">
        <f>IF(J15="Incomplet","!!!","")</f>
        <v>!!!</v>
      </c>
      <c r="L15" s="2">
        <f>IF(C15="Obligatoire",1,0)</f>
        <v>1</v>
      </c>
      <c r="M15" s="2">
        <f>IF(L15=1,(IF(J15="Complet",1,0)),0)</f>
        <v>0</v>
      </c>
      <c r="N15" s="2">
        <f>IF(L15=1,(IF(J15="Complet voir Rem.",1,0)),0)</f>
        <v>0</v>
      </c>
      <c r="O15" s="126">
        <f>IF(L15=1,(IF(J15="Complet voir N.B.",1,0)),0)</f>
        <v>0</v>
      </c>
      <c r="P15" s="131">
        <f>IF(L15=1,0,1)</f>
        <v>0</v>
      </c>
      <c r="Q15" s="2">
        <f>IF(L15=0,(IF(J15="Complet",1,0)),0)</f>
        <v>0</v>
      </c>
      <c r="R15" s="2">
        <f>IF(P15=1,(IF(J15="Complet voir Rem.",1,0)),0)</f>
        <v>0</v>
      </c>
      <c r="S15" s="2">
        <f>IF(P15=1,(IF(J15="Complet voir N.B.",1,0)),0)</f>
        <v>0</v>
      </c>
      <c r="T15" s="131">
        <f>IF(D15-E15=0,1,0)</f>
        <v>0</v>
      </c>
      <c r="U15" s="132">
        <f>IF(G15-H15=0,1,0)</f>
        <v>0</v>
      </c>
      <c r="V15" s="2">
        <f>IF(AND(L15=1,J15="Complet",T15=0),D15-E15,0)</f>
        <v>0</v>
      </c>
      <c r="W15" s="2">
        <f>IF(AND(L15=1,J15="Complet",U15=0),G15-H15,0)</f>
        <v>0</v>
      </c>
      <c r="X15" s="131">
        <f>IF(AND(L15=1,J15="Complet voir Rem.",T15=0),D15-E15,0)</f>
        <v>0</v>
      </c>
      <c r="Y15" s="132">
        <f>IF(AND(L15=1,J15="Complet voir Rem.",U15=0),G15-H15,0)</f>
        <v>0</v>
      </c>
      <c r="Z15" s="2">
        <f>IF(AND(P15=1,J15="Complet",T15=0),D15-E15,0)</f>
        <v>0</v>
      </c>
      <c r="AA15" s="2">
        <f>IF(AND(P15=1,J15="Complet",U15=0),G15-H15,0)</f>
        <v>0</v>
      </c>
      <c r="AB15" s="131">
        <f>IF(AND(P15=1,J15="Complet voir Rem.",T15=0),D15-E15,0)</f>
        <v>0</v>
      </c>
      <c r="AC15" s="132">
        <f>IF(AND(P15=1,J15="Complet voir Rem.",U15=0),G15-H15,0)</f>
        <v>0</v>
      </c>
    </row>
    <row r="16" spans="1:29" ht="11.25" customHeight="1">
      <c r="A16" s="129"/>
      <c r="B16" s="130">
        <f>IF('5. Liste de contrôle'!B94="","",'5. Liste de contrôle'!B94)</f>
      </c>
      <c r="C16" s="447"/>
      <c r="D16" s="446"/>
      <c r="E16" s="448"/>
      <c r="F16" s="449"/>
      <c r="G16" s="446"/>
      <c r="H16" s="448"/>
      <c r="I16" s="449"/>
      <c r="J16" s="447"/>
      <c r="K16" s="444"/>
      <c r="O16" s="126"/>
      <c r="P16" s="131"/>
      <c r="T16" s="131"/>
      <c r="U16" s="132"/>
      <c r="X16" s="131"/>
      <c r="Y16" s="132"/>
      <c r="AB16" s="131"/>
      <c r="AC16" s="132"/>
    </row>
    <row r="17" spans="1:29" ht="11.25" customHeight="1">
      <c r="A17" s="124" t="str">
        <f>'5. Liste de contrôle'!A102</f>
        <v>2.3</v>
      </c>
      <c r="B17" s="133" t="str">
        <f>'5. Liste de contrôle'!B102</f>
        <v>Existe-t-il une structure SS au sein de l’entreprise de travail intérimaire ?</v>
      </c>
      <c r="C17" s="447" t="str">
        <f>'5. Liste de contrôle'!C102</f>
        <v>Obligatoire</v>
      </c>
      <c r="D17" s="446">
        <f>'5. Liste de contrôle'!E112</f>
        <v>3</v>
      </c>
      <c r="E17" s="448">
        <f>D17-'5. Liste de contrôle'!F112</f>
        <v>0</v>
      </c>
      <c r="F17" s="449" t="str">
        <f>IF((D17-E17)&gt;0,"!!!","")</f>
        <v>!!!</v>
      </c>
      <c r="G17" s="446">
        <f>'5. Liste de contrôle'!E117</f>
        <v>3</v>
      </c>
      <c r="H17" s="448">
        <f>G17-'5. Liste de contrôle'!F117</f>
        <v>0</v>
      </c>
      <c r="I17" s="449" t="str">
        <f>IF((G17-H17)&gt;0,"!!!","")</f>
        <v>!!!</v>
      </c>
      <c r="J17" s="447" t="str">
        <f>IF('5. Liste de contrôle'!F103=1,"Incomplet",IF('5. Liste de contrôle'!F103=2,"Complet voir Rem.",IF('5. Liste de contrôle'!F103=3,"Complet","")))</f>
        <v>Incomplet</v>
      </c>
      <c r="K17" s="443" t="str">
        <f>IF(J17="Incomplet","!!!","")</f>
        <v>!!!</v>
      </c>
      <c r="L17" s="2">
        <f>IF(C17="Obligatoire",1,0)</f>
        <v>1</v>
      </c>
      <c r="M17" s="2">
        <f>IF(L17=1,(IF(J17="Complet",1,0)),0)</f>
        <v>0</v>
      </c>
      <c r="N17" s="2">
        <f>IF(L17=1,(IF(J17="Complet voir Rem.",1,0)),0)</f>
        <v>0</v>
      </c>
      <c r="O17" s="126">
        <f>IF(L17=1,(IF(J17="Complet voir N.B.",1,0)),0)</f>
        <v>0</v>
      </c>
      <c r="P17" s="131">
        <f>IF(L17=1,0,1)</f>
        <v>0</v>
      </c>
      <c r="Q17" s="2">
        <f>IF(L17=0,(IF(J17="Complet",1,0)),0)</f>
        <v>0</v>
      </c>
      <c r="R17" s="2">
        <f>IF(P17=1,(IF(J17="Complet voir Rem.",1,0)),0)</f>
        <v>0</v>
      </c>
      <c r="S17" s="2">
        <f>IF(P17=1,(IF(J17="Complet voir N.B.",1,0)),0)</f>
        <v>0</v>
      </c>
      <c r="T17" s="131">
        <f>IF(D17-E17=0,1,0)</f>
        <v>0</v>
      </c>
      <c r="U17" s="132">
        <f>IF(G17-H17=0,1,0)</f>
        <v>0</v>
      </c>
      <c r="V17" s="2">
        <f>IF(AND(L17=1,J17="Complet",T17=0),D17-E17,0)</f>
        <v>0</v>
      </c>
      <c r="W17" s="2">
        <f>IF(AND(L17=1,J17="Complet",U17=0),G17-H17,0)</f>
        <v>0</v>
      </c>
      <c r="X17" s="131">
        <f>IF(AND(L17=1,J17="Complet voir Rem.",T17=0),D17-E17,0)</f>
        <v>0</v>
      </c>
      <c r="Y17" s="132">
        <f>IF(AND(L17=1,J17="Complet voir Rem.",U17=0),G17-H17,0)</f>
        <v>0</v>
      </c>
      <c r="Z17" s="2">
        <f>IF(AND(P17=1,J17="Complet",T17=0),D17-E17,0)</f>
        <v>0</v>
      </c>
      <c r="AA17" s="2">
        <f>IF(AND(P17=1,J17="Complet",U17=0),G17-H17,0)</f>
        <v>0</v>
      </c>
      <c r="AB17" s="131">
        <f>IF(AND(P17=1,J17="Complet voir Rem.",T17=0),D17-E17,0)</f>
        <v>0</v>
      </c>
      <c r="AC17" s="132">
        <f>IF(AND(P17=1,J17="Complet voir Rem.",U17=0),G17-H17,0)</f>
        <v>0</v>
      </c>
    </row>
    <row r="18" spans="1:29" ht="11.25" customHeight="1">
      <c r="A18" s="129"/>
      <c r="B18" s="130">
        <f>IF('5. Liste de contrôle'!B117="","",'5. Liste de contrôle'!B117)</f>
      </c>
      <c r="C18" s="447">
        <f>'5. Liste de contrôle'!C46</f>
        <v>0</v>
      </c>
      <c r="D18" s="446"/>
      <c r="E18" s="448"/>
      <c r="F18" s="449"/>
      <c r="G18" s="446"/>
      <c r="H18" s="448"/>
      <c r="I18" s="449"/>
      <c r="J18" s="447"/>
      <c r="K18" s="444"/>
      <c r="O18" s="126"/>
      <c r="P18" s="131"/>
      <c r="T18" s="131"/>
      <c r="U18" s="132"/>
      <c r="X18" s="131"/>
      <c r="Y18" s="132"/>
      <c r="AB18" s="131"/>
      <c r="AC18" s="132"/>
    </row>
    <row r="19" spans="1:29" ht="11.25" customHeight="1">
      <c r="A19" s="124" t="str">
        <f>'5. Liste de contrôle'!A123</f>
        <v>2.4</v>
      </c>
      <c r="B19" s="125" t="str">
        <f>'5. Liste de contrôle'!B123</f>
        <v>Tous les permanents et les dirigeants ont-ils suivi une formation formelle en matière de SS?</v>
      </c>
      <c r="C19" s="447" t="str">
        <f>'5. Liste de contrôle'!C123</f>
        <v>Obligatoire</v>
      </c>
      <c r="D19" s="446">
        <f>'5. Liste de contrôle'!E130</f>
        <v>2</v>
      </c>
      <c r="E19" s="448">
        <f>D19-'5. Liste de contrôle'!F130</f>
        <v>0</v>
      </c>
      <c r="F19" s="449" t="str">
        <f>IF((D19-E19)&gt;0,"!!!","")</f>
        <v>!!!</v>
      </c>
      <c r="G19" s="446">
        <f>'5. Liste de contrôle'!E134</f>
        <v>2</v>
      </c>
      <c r="H19" s="448">
        <f>G19-'5. Liste de contrôle'!F134</f>
        <v>0</v>
      </c>
      <c r="I19" s="449" t="str">
        <f>IF((G19-H19)&gt;0,"!!!","")</f>
        <v>!!!</v>
      </c>
      <c r="J19" s="447" t="str">
        <f>IF('5. Liste de contrôle'!F124=1,"Incomplet",IF('5. Liste de contrôle'!F124=2,"Complet voir Rem.",IF('5. Liste de contrôle'!F124=3,"Complet","")))</f>
        <v>Incomplet</v>
      </c>
      <c r="K19" s="443" t="str">
        <f>IF(J19="Incomplet","!!!","")</f>
        <v>!!!</v>
      </c>
      <c r="L19" s="2">
        <f>IF(C19="Obligatoire",1,0)</f>
        <v>1</v>
      </c>
      <c r="M19" s="2">
        <f>IF(L19=1,(IF(J19="Complet",1,0)),0)</f>
        <v>0</v>
      </c>
      <c r="N19" s="2">
        <f>IF(L19=1,(IF(J19="Complet voir Rem.",1,0)),0)</f>
        <v>0</v>
      </c>
      <c r="O19" s="126">
        <f>IF(L19=1,(IF(J19="Complet voir N.B.",1,0)),0)</f>
        <v>0</v>
      </c>
      <c r="P19" s="131">
        <f>IF(L19=1,0,1)</f>
        <v>0</v>
      </c>
      <c r="Q19" s="2">
        <f>IF(L19=0,(IF(J19="Complet",1,0)),0)</f>
        <v>0</v>
      </c>
      <c r="R19" s="2">
        <f>IF(P19=1,(IF(J19="Complet voir Rem.",1,0)),0)</f>
        <v>0</v>
      </c>
      <c r="S19" s="2">
        <f>IF(P19=1,(IF(J19="Complet voir N.B.",1,0)),0)</f>
        <v>0</v>
      </c>
      <c r="T19" s="131">
        <f>IF(D19-E19=0,1,0)</f>
        <v>0</v>
      </c>
      <c r="U19" s="132">
        <f>IF(G19-H19=0,1,0)</f>
        <v>0</v>
      </c>
      <c r="V19" s="2">
        <f>IF(AND(L19=1,J19="Complet",T19=0),D19-E19,0)</f>
        <v>0</v>
      </c>
      <c r="W19" s="2">
        <f>IF(AND(L19=1,J19="Complet",U19=0),G19-H19,0)</f>
        <v>0</v>
      </c>
      <c r="X19" s="131">
        <f>IF(AND(L19=1,J19="Complet voir Rem.",T19=0),D19-E19,0)</f>
        <v>0</v>
      </c>
      <c r="Y19" s="132">
        <f>IF(AND(L19=1,J19="Complet voir Rem.",U19=0),G19-H19,0)</f>
        <v>0</v>
      </c>
      <c r="Z19" s="2">
        <f>IF(AND(P19=1,J19="Complet",T19=0),D19-E19,0)</f>
        <v>0</v>
      </c>
      <c r="AA19" s="2">
        <f>IF(AND(P19=1,J19="Complet",U19=0),G19-H19,0)</f>
        <v>0</v>
      </c>
      <c r="AB19" s="131">
        <f>IF(AND(P19=1,J19="Complet voir Rem.",T19=0),D19-E19,0)</f>
        <v>0</v>
      </c>
      <c r="AC19" s="132">
        <f>IF(AND(P19=1,J19="Complet voir Rem.",U19=0),G19-H19,0)</f>
        <v>0</v>
      </c>
    </row>
    <row r="20" spans="1:29" ht="11.25" customHeight="1">
      <c r="A20" s="129"/>
      <c r="B20" s="130">
        <f>IF('5. Liste de contrôle'!B134="","",'5. Liste de contrôle'!B134)</f>
      </c>
      <c r="C20" s="447">
        <f>'5. Liste de contrôle'!C80</f>
        <v>0</v>
      </c>
      <c r="D20" s="446"/>
      <c r="E20" s="448"/>
      <c r="F20" s="449"/>
      <c r="G20" s="446"/>
      <c r="H20" s="448"/>
      <c r="I20" s="449"/>
      <c r="J20" s="447"/>
      <c r="K20" s="444"/>
      <c r="O20" s="126"/>
      <c r="P20" s="131"/>
      <c r="T20" s="131"/>
      <c r="U20" s="132"/>
      <c r="X20" s="131"/>
      <c r="Y20" s="132"/>
      <c r="AB20" s="131"/>
      <c r="AC20" s="132"/>
    </row>
    <row r="21" spans="1:29" ht="22.5" customHeight="1">
      <c r="A21" s="124" t="str">
        <f>'5. Liste de contrôle'!A142</f>
        <v>2.5</v>
      </c>
      <c r="B21" s="133" t="str">
        <f>'5. Liste de contrôle'!B142</f>
        <v>Existe-t-il pour les propres collaborateurs une information spécifique à l’entreprise en ce qui concerne les aspects SS qui sont importants pour la mission de travail intérimaire ?</v>
      </c>
      <c r="C21" s="447" t="str">
        <f>'5. Liste de contrôle'!C142</f>
        <v>Obligatoire</v>
      </c>
      <c r="D21" s="446">
        <f>'5. Liste de contrôle'!E153</f>
        <v>4</v>
      </c>
      <c r="E21" s="448">
        <f>D21-'5. Liste de contrôle'!F153</f>
        <v>0</v>
      </c>
      <c r="F21" s="449" t="str">
        <f>IF((D21-E21)&gt;0,"!!!","")</f>
        <v>!!!</v>
      </c>
      <c r="G21" s="446">
        <f>'5. Liste de contrôle'!E158</f>
        <v>3</v>
      </c>
      <c r="H21" s="448">
        <f>G21-'5. Liste de contrôle'!F158</f>
        <v>0</v>
      </c>
      <c r="I21" s="449" t="str">
        <f>IF((G21-H21)&gt;0,"!!!","")</f>
        <v>!!!</v>
      </c>
      <c r="J21" s="447" t="str">
        <f>IF('5. Liste de contrôle'!F143=1,"Incomplet",IF('5. Liste de contrôle'!F143=2,"Complet voir Rem.",IF('5. Liste de contrôle'!F143=3,"Complet","")))</f>
        <v>Incomplet</v>
      </c>
      <c r="K21" s="443" t="str">
        <f>IF(J21="Incomplet","!!!","")</f>
        <v>!!!</v>
      </c>
      <c r="L21" s="2">
        <f>IF(C21="Obligatoire",1,0)</f>
        <v>1</v>
      </c>
      <c r="M21" s="2">
        <f>IF(L21=1,(IF(J21="Complet",1,0)),0)</f>
        <v>0</v>
      </c>
      <c r="N21" s="2">
        <f>IF(L21=1,(IF(J21="Complet voir Rem.",1,0)),0)</f>
        <v>0</v>
      </c>
      <c r="O21" s="126">
        <f>IF(L21=1,(IF(J21="Complet voir N.B.",1,0)),0)</f>
        <v>0</v>
      </c>
      <c r="P21" s="131">
        <f>IF(L21=1,0,1)</f>
        <v>0</v>
      </c>
      <c r="Q21" s="2">
        <f>IF(L21=0,(IF(J21="Complet",1,0)),0)</f>
        <v>0</v>
      </c>
      <c r="R21" s="2">
        <f>IF(P21=1,(IF(J21="Complet voir Rem.",1,0)),0)</f>
        <v>0</v>
      </c>
      <c r="S21" s="2">
        <f>IF(P21=1,(IF(J21="Complet voir N.B.",1,0)),0)</f>
        <v>0</v>
      </c>
      <c r="T21" s="131">
        <f>IF(D21-E21=0,1,0)</f>
        <v>0</v>
      </c>
      <c r="U21" s="132">
        <f>IF(G21-H21=0,1,0)</f>
        <v>0</v>
      </c>
      <c r="V21" s="2">
        <f>IF(AND(L21=1,J21="Complet",T21=0),D21-E21,0)</f>
        <v>0</v>
      </c>
      <c r="W21" s="2">
        <f>IF(AND(L21=1,J21="Complet",U21=0),G21-H21,0)</f>
        <v>0</v>
      </c>
      <c r="X21" s="131">
        <f>IF(AND(L21=1,J21="Complet voir Rem.",T21=0),D21-E21,0)</f>
        <v>0</v>
      </c>
      <c r="Y21" s="132">
        <f>IF(AND(L21=1,J21="Complet voir Rem.",U21=0),G21-H21,0)</f>
        <v>0</v>
      </c>
      <c r="Z21" s="2">
        <f>IF(AND(P21=1,J21="Complet",T21=0),D21-E21,0)</f>
        <v>0</v>
      </c>
      <c r="AA21" s="2">
        <f>IF(AND(P21=1,J21="Complet",U21=0),G21-H21,0)</f>
        <v>0</v>
      </c>
      <c r="AB21" s="131">
        <f>IF(AND(P21=1,J21="Complet voir Rem.",T21=0),D21-E21,0)</f>
        <v>0</v>
      </c>
      <c r="AC21" s="132">
        <f>IF(AND(P21=1,J21="Complet voir Rem.",U21=0),G21-H21,0)</f>
        <v>0</v>
      </c>
    </row>
    <row r="22" spans="1:29" ht="11.25" customHeight="1">
      <c r="A22" s="129"/>
      <c r="B22" s="130">
        <f>IF('5. Liste de contrôle'!B158="","",'5. Liste de contrôle'!B158)</f>
      </c>
      <c r="C22" s="447"/>
      <c r="D22" s="446"/>
      <c r="E22" s="448"/>
      <c r="F22" s="449"/>
      <c r="G22" s="446"/>
      <c r="H22" s="448"/>
      <c r="I22" s="449"/>
      <c r="J22" s="447"/>
      <c r="K22" s="444"/>
      <c r="O22" s="126"/>
      <c r="P22" s="131"/>
      <c r="T22" s="131"/>
      <c r="U22" s="132"/>
      <c r="X22" s="131"/>
      <c r="Y22" s="132"/>
      <c r="AB22" s="131"/>
      <c r="AC22" s="132"/>
    </row>
    <row r="23" spans="1:29" ht="22.5" customHeight="1">
      <c r="A23" s="124" t="str">
        <f>'5. Liste de contrôle'!A164</f>
        <v>2.6</v>
      </c>
      <c r="B23" s="133" t="str">
        <f>'5. Liste de contrôle'!B164</f>
        <v>Existe-t-il au sein de l’entreprise de travail intérimaire une concertation sur les aspects sécurité-santé touchant les intérimaires ?</v>
      </c>
      <c r="C23" s="447" t="str">
        <f>'5. Liste de contrôle'!C164</f>
        <v>Obligatoire</v>
      </c>
      <c r="D23" s="446">
        <f>'5. Liste de contrôle'!E172</f>
        <v>4</v>
      </c>
      <c r="E23" s="448">
        <f>D23-'5. Liste de contrôle'!F172</f>
        <v>0</v>
      </c>
      <c r="F23" s="449" t="str">
        <f>IF((D23-E23)&gt;0,"!!!","")</f>
        <v>!!!</v>
      </c>
      <c r="G23" s="446">
        <f>'5. Liste de contrôle'!E176</f>
        <v>2</v>
      </c>
      <c r="H23" s="448">
        <f>G23-'5. Liste de contrôle'!F176</f>
        <v>0</v>
      </c>
      <c r="I23" s="449" t="str">
        <f>IF((G23-H23)&gt;0,"!!!","")</f>
        <v>!!!</v>
      </c>
      <c r="J23" s="447" t="str">
        <f>IF('5. Liste de contrôle'!F165=1,"Incomplet",IF('5. Liste de contrôle'!F165=2,"Complet voir Rem.",IF('5. Liste de contrôle'!F165=3,"Complet","")))</f>
        <v>Incomplet</v>
      </c>
      <c r="K23" s="443" t="str">
        <f>IF(J23="Incomplet","!!!","")</f>
        <v>!!!</v>
      </c>
      <c r="L23" s="2">
        <f>IF(C23="Obligatoire",1,0)</f>
        <v>1</v>
      </c>
      <c r="M23" s="2">
        <f>IF(L23=1,(IF(J23="Complet",1,0)),0)</f>
        <v>0</v>
      </c>
      <c r="N23" s="2">
        <f>IF(L23=1,(IF(J23="Complet voir Rem.",1,0)),0)</f>
        <v>0</v>
      </c>
      <c r="O23" s="126">
        <f>IF(L23=1,(IF(J23="Complet voir N.B.",1,0)),0)</f>
        <v>0</v>
      </c>
      <c r="P23" s="131">
        <f>IF(L23=1,0,1)</f>
        <v>0</v>
      </c>
      <c r="Q23" s="2">
        <f>IF(L23=0,(IF(J23="Complet",1,0)),0)</f>
        <v>0</v>
      </c>
      <c r="R23" s="2">
        <f>IF(P23=1,(IF(J23="Complet voir Rem.",1,0)),0)</f>
        <v>0</v>
      </c>
      <c r="S23" s="2">
        <f>IF(P23=1,(IF(J23="Complet voir N.B.",1,0)),0)</f>
        <v>0</v>
      </c>
      <c r="T23" s="131">
        <f>IF(D23-E23=0,1,0)</f>
        <v>0</v>
      </c>
      <c r="U23" s="132">
        <f>IF(G23-H23=0,1,0)</f>
        <v>0</v>
      </c>
      <c r="V23" s="2">
        <f>IF(AND(L23=1,J23="Complet",T23=0),D23-E23,0)</f>
        <v>0</v>
      </c>
      <c r="W23" s="2">
        <f>IF(AND(L23=1,J23="Complet",U23=0),G23-H23,0)</f>
        <v>0</v>
      </c>
      <c r="X23" s="131">
        <f>IF(AND(L23=1,J23="Complet voir Rem.",T23=0),D23-E23,0)</f>
        <v>0</v>
      </c>
      <c r="Y23" s="132">
        <f>IF(AND(L23=1,J23="Complet voir Rem.",U23=0),G23-H23,0)</f>
        <v>0</v>
      </c>
      <c r="Z23" s="2">
        <f>IF(AND(P23=1,J23="Complet",T23=0),D23-E23,0)</f>
        <v>0</v>
      </c>
      <c r="AA23" s="2">
        <f>IF(AND(P23=1,J23="Complet",U23=0),G23-H23,0)</f>
        <v>0</v>
      </c>
      <c r="AB23" s="131">
        <f>IF(AND(P23=1,J23="Complet voir Rem.",T23=0),D23-E23,0)</f>
        <v>0</v>
      </c>
      <c r="AC23" s="132">
        <f>IF(AND(P23=1,J23="Complet voir Rem.",U23=0),G23-H23,0)</f>
        <v>0</v>
      </c>
    </row>
    <row r="24" spans="1:29" ht="11.25" customHeight="1">
      <c r="A24" s="129"/>
      <c r="B24" s="130">
        <f>IF('5. Liste de contrôle'!B176="","",'5. Liste de contrôle'!B176)</f>
      </c>
      <c r="C24" s="447"/>
      <c r="D24" s="446"/>
      <c r="E24" s="448"/>
      <c r="F24" s="449"/>
      <c r="G24" s="446"/>
      <c r="H24" s="448"/>
      <c r="I24" s="449"/>
      <c r="J24" s="447"/>
      <c r="K24" s="444"/>
      <c r="O24" s="126"/>
      <c r="P24" s="131"/>
      <c r="T24" s="131"/>
      <c r="U24" s="132"/>
      <c r="X24" s="131"/>
      <c r="Y24" s="132"/>
      <c r="AB24" s="131"/>
      <c r="AC24" s="132"/>
    </row>
    <row r="25" spans="1:29" ht="11.25" customHeight="1">
      <c r="A25" s="124" t="str">
        <f>'5. Liste de contrôle'!A182</f>
        <v>3.1</v>
      </c>
      <c r="B25" s="133" t="str">
        <f>'5. Liste de contrôle'!B182</f>
        <v>Établit-on un dossier au moment de l’inscription de l’intérimaire ?</v>
      </c>
      <c r="C25" s="447" t="str">
        <f>'5. Liste de contrôle'!C182</f>
        <v>Obligatoire</v>
      </c>
      <c r="D25" s="446">
        <f>'5. Liste de contrôle'!E189</f>
        <v>3</v>
      </c>
      <c r="E25" s="448">
        <f>D25-'5. Liste de contrôle'!F189</f>
        <v>0</v>
      </c>
      <c r="F25" s="449" t="str">
        <f>IF((D25-E25)&gt;0,"!!!","")</f>
        <v>!!!</v>
      </c>
      <c r="G25" s="446">
        <f>'5. Liste de contrôle'!E196</f>
        <v>3</v>
      </c>
      <c r="H25" s="448">
        <f>G25-'5. Liste de contrôle'!F196</f>
        <v>0</v>
      </c>
      <c r="I25" s="449" t="str">
        <f>IF((G25-H25)&gt;0,"!!!","")</f>
        <v>!!!</v>
      </c>
      <c r="J25" s="447" t="str">
        <f>IF('5. Liste de contrôle'!F183=1,"Incomplet",IF('5. Liste de contrôle'!F183=2,"Complet voir Rem.",IF('5. Liste de contrôle'!F183=3,"Complet","")))</f>
        <v>Incomplet</v>
      </c>
      <c r="K25" s="443" t="str">
        <f>IF(J25="Incomplet","!!!","")</f>
        <v>!!!</v>
      </c>
      <c r="L25" s="2">
        <f>IF(C25="Obligatoire",1,0)</f>
        <v>1</v>
      </c>
      <c r="M25" s="2">
        <f>IF(L25=1,(IF(J25="Complet",1,0)),0)</f>
        <v>0</v>
      </c>
      <c r="N25" s="2">
        <f>IF(L25=1,(IF(J25="Complet voir Rem.",1,0)),0)</f>
        <v>0</v>
      </c>
      <c r="O25" s="126">
        <f>IF(L25=1,(IF(J25="Complet voir N.B.",1,0)),0)</f>
        <v>0</v>
      </c>
      <c r="P25" s="131">
        <f>IF(L25=1,0,1)</f>
        <v>0</v>
      </c>
      <c r="Q25" s="2">
        <f>IF(L25=0,(IF(J25="Complet",1,0)),0)</f>
        <v>0</v>
      </c>
      <c r="R25" s="2">
        <f>IF(P25=1,(IF(J25="Complet voir Rem.",1,0)),0)</f>
        <v>0</v>
      </c>
      <c r="S25" s="2">
        <f>IF(P25=1,(IF(J25="Complet voir N.B.",1,0)),0)</f>
        <v>0</v>
      </c>
      <c r="T25" s="131">
        <f>IF(D25-E25=0,1,0)</f>
        <v>0</v>
      </c>
      <c r="U25" s="132">
        <f>IF(G25-H25=0,1,0)</f>
        <v>0</v>
      </c>
      <c r="V25" s="2">
        <f>IF(AND(L25=1,J25="Complet",T25=0),D25-E25,0)</f>
        <v>0</v>
      </c>
      <c r="W25" s="2">
        <f>IF(AND(L25=1,J25="Complet",U25=0),G25-H25,0)</f>
        <v>0</v>
      </c>
      <c r="X25" s="131">
        <f>IF(AND(L25=1,J25="Complet voir Rem.",T25=0),D25-E25,0)</f>
        <v>0</v>
      </c>
      <c r="Y25" s="132">
        <f>IF(AND(L25=1,J25="Complet voir Rem.",U25=0),G25-H25,0)</f>
        <v>0</v>
      </c>
      <c r="Z25" s="2">
        <f>IF(AND(P25=1,J25="Complet",T25=0),D25-E25,0)</f>
        <v>0</v>
      </c>
      <c r="AA25" s="2">
        <f>IF(AND(P25=1,J25="Complet",U25=0),G25-H25,0)</f>
        <v>0</v>
      </c>
      <c r="AB25" s="131">
        <f>IF(AND(P25=1,J25="Complet voir Rem.",T25=0),D25-E25,0)</f>
        <v>0</v>
      </c>
      <c r="AC25" s="132">
        <f>IF(AND(P25=1,J25="Complet voir Rem.",U25=0),G25-H25,0)</f>
        <v>0</v>
      </c>
    </row>
    <row r="26" spans="1:29" ht="11.25" customHeight="1">
      <c r="A26" s="129"/>
      <c r="B26" s="130">
        <f>IF('5. Liste de contrôle'!B196="","",'5. Liste de contrôle'!B196)</f>
      </c>
      <c r="C26" s="447"/>
      <c r="D26" s="446"/>
      <c r="E26" s="448"/>
      <c r="F26" s="449"/>
      <c r="G26" s="446"/>
      <c r="H26" s="448"/>
      <c r="I26" s="449"/>
      <c r="J26" s="447"/>
      <c r="K26" s="444"/>
      <c r="O26" s="126"/>
      <c r="P26" s="131"/>
      <c r="T26" s="131"/>
      <c r="U26" s="132"/>
      <c r="X26" s="131"/>
      <c r="Y26" s="132"/>
      <c r="AB26" s="131"/>
      <c r="AC26" s="132"/>
    </row>
    <row r="27" spans="1:29" ht="22.5">
      <c r="A27" s="124" t="str">
        <f>'5. Liste de contrôle'!A202</f>
        <v>3.2</v>
      </c>
      <c r="B27" s="133" t="str">
        <f>'5. Liste de contrôle'!B202</f>
        <v>Existe-t-il une procédure adéquate pour gérer et remplir correctement le passeport de sécurité, si un passeport de sécurité est utilisé ?</v>
      </c>
      <c r="C27" s="447" t="str">
        <f>'5. Liste de contrôle'!C202</f>
        <v>Obligatoire</v>
      </c>
      <c r="D27" s="446">
        <f>IF('5. Liste de contrôle'!F203=4,0,'5. Liste de contrôle'!E210)</f>
        <v>4</v>
      </c>
      <c r="E27" s="448">
        <f>IF('5. Liste de contrôle'!F203=4,0,D27-'5. Liste de contrôle'!F210)</f>
        <v>0</v>
      </c>
      <c r="F27" s="449" t="str">
        <f>IF((D27-E27)&gt;0,"!!!","")</f>
        <v>!!!</v>
      </c>
      <c r="G27" s="446">
        <f>IF('5. Liste de contrôle'!F203=4,0,'5. Liste de contrôle'!E214)</f>
        <v>2</v>
      </c>
      <c r="H27" s="448">
        <f>IF('5. Liste de contrôle'!F203=4,0,G27-'5. Liste de contrôle'!F214)</f>
        <v>0</v>
      </c>
      <c r="I27" s="449" t="str">
        <f>IF((G27-H27)&gt;0,"!!!","")</f>
        <v>!!!</v>
      </c>
      <c r="J27" s="447" t="str">
        <f>IF('5. Liste de contrôle'!F203=1,"Incomplet",IF('5. Liste de contrôle'!F203=2,"Complet voir Rem.",IF('5. Liste de contrôle'!F203=3,"Complet",IF('5. Liste de contrôle'!F203=4,"Complet voir N.B.",""))))</f>
        <v>Incomplet</v>
      </c>
      <c r="K27" s="443" t="str">
        <f>IF(J27="Incomplet","!!!","")</f>
        <v>!!!</v>
      </c>
      <c r="L27" s="2">
        <f>IF(C27="Obligatoire",1,0)</f>
        <v>1</v>
      </c>
      <c r="M27" s="2">
        <f>IF(L27=1,(IF(J27="Complet",1,0)),0)</f>
        <v>0</v>
      </c>
      <c r="N27" s="2">
        <f>IF(L27=1,(IF(J27="Complet voir Rem.",1,0)),0)</f>
        <v>0</v>
      </c>
      <c r="O27" s="126">
        <f>IF(L27=1,(IF(J27="Complet voir N.B.",1,0)),0)</f>
        <v>0</v>
      </c>
      <c r="P27" s="131">
        <f>IF(L27=1,0,1)</f>
        <v>0</v>
      </c>
      <c r="Q27" s="2">
        <f>IF(L27=0,(IF(J27="Complet",1,0)),0)</f>
        <v>0</v>
      </c>
      <c r="R27" s="2">
        <f>IF(P27=1,(IF(J27="Complet voir Rem.",1,0)),0)</f>
        <v>0</v>
      </c>
      <c r="S27" s="2">
        <f>IF(P27=1,(IF(J27="Complet voir N.B.",1,0)),0)</f>
        <v>0</v>
      </c>
      <c r="T27" s="131">
        <f>IF(D27-E27=0,1,0)</f>
        <v>0</v>
      </c>
      <c r="U27" s="132">
        <f>IF(G27-H27=0,1,0)</f>
        <v>0</v>
      </c>
      <c r="V27" s="2">
        <f>IF(AND(L27=1,J27="Complet",T27=0),D27-E27,0)</f>
        <v>0</v>
      </c>
      <c r="W27" s="2">
        <f>IF(AND(L27=1,J27="Complet",U27=0),G27-H27,0)</f>
        <v>0</v>
      </c>
      <c r="X27" s="131">
        <f>IF(AND(L27=1,J27="Complet voir Rem.",T27=0),D27-E27,0)</f>
        <v>0</v>
      </c>
      <c r="Y27" s="132">
        <f>IF(AND(L27=1,J27="Complet voir Rem.",U27=0),G27-H27,0)</f>
        <v>0</v>
      </c>
      <c r="Z27" s="2">
        <f>IF(AND(P27=1,J27="Complet",T27=0),D27-E27,0)</f>
        <v>0</v>
      </c>
      <c r="AA27" s="2">
        <f>IF(AND(P27=1,J27="Complet",U27=0),G27-H27,0)</f>
        <v>0</v>
      </c>
      <c r="AB27" s="131">
        <f>IF(AND(P27=1,J27="Complet voir Rem.",T27=0),D27-E27,0)</f>
        <v>0</v>
      </c>
      <c r="AC27" s="132">
        <f>IF(AND(P27=1,J27="Complet voir Rem.",U27=0),G27-H27,0)</f>
        <v>0</v>
      </c>
    </row>
    <row r="28" spans="1:29" ht="11.25" customHeight="1">
      <c r="A28" s="129"/>
      <c r="B28" s="130">
        <f>IF('5. Liste de contrôle'!B214="","",'5. Liste de contrôle'!B214)</f>
      </c>
      <c r="C28" s="447"/>
      <c r="D28" s="446"/>
      <c r="E28" s="448"/>
      <c r="F28" s="449"/>
      <c r="G28" s="446"/>
      <c r="H28" s="448"/>
      <c r="I28" s="449"/>
      <c r="J28" s="447"/>
      <c r="K28" s="444"/>
      <c r="O28" s="126"/>
      <c r="P28" s="131"/>
      <c r="T28" s="131"/>
      <c r="U28" s="132"/>
      <c r="X28" s="131"/>
      <c r="Y28" s="132"/>
      <c r="AB28" s="131"/>
      <c r="AC28" s="132"/>
    </row>
    <row r="29" spans="1:29" ht="22.5">
      <c r="A29" s="124" t="str">
        <f>'5. Liste de contrôle'!A221</f>
        <v>4.1</v>
      </c>
      <c r="B29" s="133" t="str">
        <f>'5. Liste de contrôle'!B221</f>
        <v>Lors de la demande de personnel intérimaire par l’utilisateur, les points d’attention indispensables sont-ils consignés dans un formulaire de demande ?</v>
      </c>
      <c r="C29" s="447" t="str">
        <f>'5. Liste de contrôle'!C221</f>
        <v>Obligatoire</v>
      </c>
      <c r="D29" s="446">
        <f>'5. Liste de contrôle'!E229</f>
        <v>3</v>
      </c>
      <c r="E29" s="448">
        <f>D29-'5. Liste de contrôle'!F229</f>
        <v>0</v>
      </c>
      <c r="F29" s="449" t="str">
        <f>IF((D29-E29)&gt;0,"!!!","")</f>
        <v>!!!</v>
      </c>
      <c r="G29" s="446">
        <f>'5. Liste de contrôle'!E234</f>
        <v>2</v>
      </c>
      <c r="H29" s="448">
        <f>G29-'5. Liste de contrôle'!F234</f>
        <v>0</v>
      </c>
      <c r="I29" s="449" t="str">
        <f>IF((G29-H29)&gt;0,"!!!","")</f>
        <v>!!!</v>
      </c>
      <c r="J29" s="447" t="str">
        <f>IF('5. Liste de contrôle'!F222=1,"Incomplet",IF('5. Liste de contrôle'!F222=2,"Complet voir Rem.",IF('5. Liste de contrôle'!F222=3,"Complet","")))</f>
        <v>Incomplet</v>
      </c>
      <c r="K29" s="443" t="str">
        <f>IF(J29="Incomplet","!!!","")</f>
        <v>!!!</v>
      </c>
      <c r="L29" s="2">
        <f>IF(C29="Obligatoire",1,0)</f>
        <v>1</v>
      </c>
      <c r="M29" s="2">
        <f>IF(L29=1,(IF(J29="Complet",1,0)),0)</f>
        <v>0</v>
      </c>
      <c r="N29" s="2">
        <f>IF(L29=1,(IF(J29="Complet voir Rem.",1,0)),0)</f>
        <v>0</v>
      </c>
      <c r="O29" s="126">
        <f>IF(L29=1,(IF(J29="Complet voir N.B.",1,0)),0)</f>
        <v>0</v>
      </c>
      <c r="P29" s="131">
        <f>IF(L29=1,0,1)</f>
        <v>0</v>
      </c>
      <c r="Q29" s="2">
        <f>IF(L29=0,(IF(J29="Complet",1,0)),0)</f>
        <v>0</v>
      </c>
      <c r="R29" s="2">
        <f>IF(P29=1,(IF(J29="Complet voir Rem.",1,0)),0)</f>
        <v>0</v>
      </c>
      <c r="S29" s="2">
        <f>IF(P29=1,(IF(J29="Complet voir N.B.",1,0)),0)</f>
        <v>0</v>
      </c>
      <c r="T29" s="131">
        <f>IF(D29-E29=0,1,0)</f>
        <v>0</v>
      </c>
      <c r="U29" s="132">
        <f>IF(G29-H29=0,1,0)</f>
        <v>0</v>
      </c>
      <c r="V29" s="2">
        <f>IF(AND(L29=1,J29="Complet",T29=0),D29-E29,0)</f>
        <v>0</v>
      </c>
      <c r="W29" s="2">
        <f>IF(AND(L29=1,J29="Complet",U29=0),G29-H29,0)</f>
        <v>0</v>
      </c>
      <c r="X29" s="131">
        <f>IF(AND(L29=1,J29="Complet voir Rem.",T29=0),D29-E29,0)</f>
        <v>0</v>
      </c>
      <c r="Y29" s="132">
        <f>IF(AND(L29=1,J29="Complet voir Rem.",U29=0),G29-H29,0)</f>
        <v>0</v>
      </c>
      <c r="Z29" s="2">
        <f>IF(AND(P29=1,J29="Complet",T29=0),D29-E29,0)</f>
        <v>0</v>
      </c>
      <c r="AA29" s="2">
        <f>IF(AND(P29=1,J29="Complet",U29=0),G29-H29,0)</f>
        <v>0</v>
      </c>
      <c r="AB29" s="131">
        <f>IF(AND(P29=1,J29="Complet voir Rem.",T29=0),D29-E29,0)</f>
        <v>0</v>
      </c>
      <c r="AC29" s="132">
        <f>IF(AND(P29=1,J29="Complet voir Rem.",U29=0),G29-H29,0)</f>
        <v>0</v>
      </c>
    </row>
    <row r="30" spans="1:29" ht="11.25" customHeight="1">
      <c r="A30" s="129"/>
      <c r="B30" s="130">
        <f>IF('5. Liste de contrôle'!B234="","",'5. Liste de contrôle'!B234)</f>
      </c>
      <c r="C30" s="447"/>
      <c r="D30" s="446"/>
      <c r="E30" s="448"/>
      <c r="F30" s="449"/>
      <c r="G30" s="446"/>
      <c r="H30" s="448"/>
      <c r="I30" s="449"/>
      <c r="J30" s="447"/>
      <c r="K30" s="444"/>
      <c r="O30" s="126"/>
      <c r="P30" s="131"/>
      <c r="T30" s="131"/>
      <c r="U30" s="132"/>
      <c r="X30" s="131"/>
      <c r="Y30" s="132"/>
      <c r="AB30" s="131"/>
      <c r="AC30" s="132"/>
    </row>
    <row r="31" spans="1:29" ht="22.5" customHeight="1">
      <c r="A31" s="124" t="str">
        <f>'5. Liste de contrôle'!A240</f>
        <v>4.2</v>
      </c>
      <c r="B31" s="133" t="str">
        <f>'5. Liste de contrôle'!B240</f>
        <v>Lors de la sélection des intérimaires, tient-on compte des points d’attention requis, mentionnés dans la demande ?</v>
      </c>
      <c r="C31" s="447" t="str">
        <f>'5. Liste de contrôle'!C240</f>
        <v>Obligatoire</v>
      </c>
      <c r="D31" s="446">
        <f>'5. Liste de contrôle'!E248</f>
        <v>4</v>
      </c>
      <c r="E31" s="448">
        <f>D31-'5. Liste de contrôle'!F248</f>
        <v>0</v>
      </c>
      <c r="F31" s="449" t="str">
        <f>IF((D31-E31)&gt;0,"!!!","")</f>
        <v>!!!</v>
      </c>
      <c r="G31" s="446">
        <f>'5. Liste de contrôle'!E256</f>
        <v>3</v>
      </c>
      <c r="H31" s="448">
        <f>G31-'5. Liste de contrôle'!F256</f>
        <v>0</v>
      </c>
      <c r="I31" s="449" t="str">
        <f>IF((G31-H31)&gt;0,"!!!","")</f>
        <v>!!!</v>
      </c>
      <c r="J31" s="447" t="str">
        <f>IF('5. Liste de contrôle'!F241=1,"Incomplet",IF('5. Liste de contrôle'!F241=2,"Complet voir Rem.",IF('5. Liste de contrôle'!F241=3,"Complet","")))</f>
        <v>Incomplet</v>
      </c>
      <c r="K31" s="443" t="str">
        <f>IF(J31="Incomplet","!!!","")</f>
        <v>!!!</v>
      </c>
      <c r="L31" s="2">
        <f>IF(C31="Obligatoire",1,0)</f>
        <v>1</v>
      </c>
      <c r="M31" s="2">
        <f>IF(L31=1,(IF(J31="Complet",1,0)),0)</f>
        <v>0</v>
      </c>
      <c r="N31" s="2">
        <f>IF(L31=1,(IF(J31="Complet voir Rem.",1,0)),0)</f>
        <v>0</v>
      </c>
      <c r="O31" s="126">
        <f>IF(L31=1,(IF(J31="Complet voir N.B.",1,0)),0)</f>
        <v>0</v>
      </c>
      <c r="P31" s="131">
        <f>IF(L31=1,0,1)</f>
        <v>0</v>
      </c>
      <c r="Q31" s="2">
        <f>IF(L31=0,(IF(J31="Complet",1,0)),0)</f>
        <v>0</v>
      </c>
      <c r="R31" s="2">
        <f>IF(P31=1,(IF(J31="Complet voir Rem.",1,0)),0)</f>
        <v>0</v>
      </c>
      <c r="S31" s="2">
        <f>IF(P31=1,(IF(J31="Complet voir N.B.",1,0)),0)</f>
        <v>0</v>
      </c>
      <c r="T31" s="131">
        <f>IF(D31-E31=0,1,0)</f>
        <v>0</v>
      </c>
      <c r="U31" s="132">
        <f>IF(G31-H31=0,1,0)</f>
        <v>0</v>
      </c>
      <c r="V31" s="2">
        <f>IF(AND(L31=1,J31="Complet",T31=0),D31-E31,0)</f>
        <v>0</v>
      </c>
      <c r="W31" s="2">
        <f>IF(AND(L31=1,J31="Complet",U31=0),G31-H31,0)</f>
        <v>0</v>
      </c>
      <c r="X31" s="131">
        <f>IF(AND(L31=1,J31="Complet voir Rem.",T31=0),D31-E31,0)</f>
        <v>0</v>
      </c>
      <c r="Y31" s="132">
        <f>IF(AND(L31=1,J31="Complet voir Rem.",U31=0),G31-H31,0)</f>
        <v>0</v>
      </c>
      <c r="Z31" s="2">
        <f>IF(AND(P31=1,J31="Complet",T31=0),D31-E31,0)</f>
        <v>0</v>
      </c>
      <c r="AA31" s="2">
        <f>IF(AND(P31=1,J31="Complet",U31=0),G31-H31,0)</f>
        <v>0</v>
      </c>
      <c r="AB31" s="131">
        <f>IF(AND(P31=1,J31="Complet voir Rem.",T31=0),D31-E31,0)</f>
        <v>0</v>
      </c>
      <c r="AC31" s="132">
        <f>IF(AND(P31=1,J31="Complet voir Rem.",U31=0),G31-H31,0)</f>
        <v>0</v>
      </c>
    </row>
    <row r="32" spans="1:29" ht="11.25" customHeight="1">
      <c r="A32" s="129"/>
      <c r="B32" s="130">
        <f>IF('5. Liste de contrôle'!B256="","",'5. Liste de contrôle'!B256)</f>
      </c>
      <c r="C32" s="447"/>
      <c r="D32" s="446"/>
      <c r="E32" s="448"/>
      <c r="F32" s="449"/>
      <c r="G32" s="446"/>
      <c r="H32" s="448"/>
      <c r="I32" s="449"/>
      <c r="J32" s="447"/>
      <c r="K32" s="444"/>
      <c r="O32" s="126"/>
      <c r="P32" s="131"/>
      <c r="T32" s="131"/>
      <c r="U32" s="132"/>
      <c r="X32" s="131"/>
      <c r="Y32" s="132"/>
      <c r="AB32" s="131"/>
      <c r="AC32" s="132"/>
    </row>
    <row r="33" spans="1:29" ht="33" customHeight="1">
      <c r="A33" s="124" t="str">
        <f>'5. Liste de contrôle'!A262</f>
        <v>4.3</v>
      </c>
      <c r="B33" s="125" t="str">
        <f>'5. Liste de contrôle'!B262</f>
        <v>L’intérimaire est-il informé des exigences spécifiques de la fonction, des risques relatifs à la sécurité et la santé et des règles Sécurité, Santé et Environnement en vigueur chez l’utilisateur ou dans le secteur où il va travailler ?</v>
      </c>
      <c r="C33" s="447" t="str">
        <f>'5. Liste de contrôle'!C262</f>
        <v>Obligatoire</v>
      </c>
      <c r="D33" s="446">
        <f>'5. Liste de contrôle'!E275</f>
        <v>6</v>
      </c>
      <c r="E33" s="448">
        <f>D33-'5. Liste de contrôle'!F275</f>
        <v>0</v>
      </c>
      <c r="F33" s="449" t="str">
        <f>IF((D33-E33)&gt;0,"!!!","")</f>
        <v>!!!</v>
      </c>
      <c r="G33" s="446">
        <f>'5. Liste de contrôle'!E280</f>
        <v>3</v>
      </c>
      <c r="H33" s="448">
        <f>G33-'5. Liste de contrôle'!F280</f>
        <v>0</v>
      </c>
      <c r="I33" s="449" t="str">
        <f>IF((G33-H33)&gt;0,"!!!","")</f>
        <v>!!!</v>
      </c>
      <c r="J33" s="447" t="str">
        <f>IF('5. Liste de contrôle'!F263=1,"Incomplet",IF('5. Liste de contrôle'!F263=2,"Complet voir Rem.",IF('5. Liste de contrôle'!F263=3,"Complet","")))</f>
        <v>Incomplet</v>
      </c>
      <c r="K33" s="443" t="str">
        <f>IF(J33="Incomplet","!!!","")</f>
        <v>!!!</v>
      </c>
      <c r="L33" s="2">
        <f>IF(C33="Obligatoire",1,0)</f>
        <v>1</v>
      </c>
      <c r="M33" s="2">
        <f>IF(L33=1,(IF(J33="Complet",1,0)),0)</f>
        <v>0</v>
      </c>
      <c r="N33" s="2">
        <f>IF(L33=1,(IF(J33="Complet voir Rem.",1,0)),0)</f>
        <v>0</v>
      </c>
      <c r="O33" s="126">
        <f>IF(L33=1,(IF(J33="Complet voir N.B.",1,0)),0)</f>
        <v>0</v>
      </c>
      <c r="P33" s="131">
        <f>IF(L33=1,0,1)</f>
        <v>0</v>
      </c>
      <c r="Q33" s="2">
        <f>IF(L33=0,(IF(J33="Complet",1,0)),0)</f>
        <v>0</v>
      </c>
      <c r="R33" s="2">
        <f>IF(P33=1,(IF(J33="Complet voir Rem.",1,0)),0)</f>
        <v>0</v>
      </c>
      <c r="S33" s="2">
        <f>IF(P33=1,(IF(J33="Complet voir N.B.",1,0)),0)</f>
        <v>0</v>
      </c>
      <c r="T33" s="131">
        <f>IF(D33-E33=0,1,0)</f>
        <v>0</v>
      </c>
      <c r="U33" s="132">
        <f>IF(G33-H33=0,1,0)</f>
        <v>0</v>
      </c>
      <c r="V33" s="2">
        <f>IF(AND(L33=1,J33="Complet",T33=0),D33-E33,0)</f>
        <v>0</v>
      </c>
      <c r="W33" s="2">
        <f>IF(AND(L33=1,J33="Complet",U33=0),G33-H33,0)</f>
        <v>0</v>
      </c>
      <c r="X33" s="131">
        <f>IF(AND(L33=1,J33="Complet voir Rem.",T33=0),D33-E33,0)</f>
        <v>0</v>
      </c>
      <c r="Y33" s="132">
        <f>IF(AND(L33=1,J33="Complet voir Rem.",U33=0),G33-H33,0)</f>
        <v>0</v>
      </c>
      <c r="Z33" s="2">
        <f>IF(AND(P33=1,J33="Complet",T33=0),D33-E33,0)</f>
        <v>0</v>
      </c>
      <c r="AA33" s="2">
        <f>IF(AND(P33=1,J33="Complet",U33=0),G33-H33,0)</f>
        <v>0</v>
      </c>
      <c r="AB33" s="131">
        <f>IF(AND(P33=1,J33="Complet voir Rem.",T33=0),D33-E33,0)</f>
        <v>0</v>
      </c>
      <c r="AC33" s="132">
        <f>IF(AND(P33=1,J33="Complet voir Rem.",U33=0),G33-H33,0)</f>
        <v>0</v>
      </c>
    </row>
    <row r="34" spans="1:29" ht="11.25" customHeight="1">
      <c r="A34" s="129"/>
      <c r="B34" s="130">
        <f>IF('5. Liste de contrôle'!B280="","",'5. Liste de contrôle'!B280)</f>
      </c>
      <c r="C34" s="447"/>
      <c r="D34" s="446"/>
      <c r="E34" s="448"/>
      <c r="F34" s="449"/>
      <c r="G34" s="446"/>
      <c r="H34" s="448"/>
      <c r="I34" s="449"/>
      <c r="J34" s="447"/>
      <c r="K34" s="444"/>
      <c r="O34" s="126"/>
      <c r="P34" s="131"/>
      <c r="T34" s="131"/>
      <c r="U34" s="132"/>
      <c r="X34" s="131"/>
      <c r="Y34" s="132"/>
      <c r="AB34" s="131"/>
      <c r="AC34" s="132"/>
    </row>
    <row r="35" spans="1:29" ht="11.25" customHeight="1">
      <c r="A35" s="134" t="str">
        <f>'5. Liste de contrôle'!A286</f>
        <v>4.4</v>
      </c>
      <c r="B35" s="135" t="str">
        <f>'5. Liste de contrôle'!B286</f>
        <v>Contrôle-t-on durant la mission les conventions passées avec l’utilisateur ?</v>
      </c>
      <c r="C35" s="447" t="str">
        <f>'5. Liste de contrôle'!C286</f>
        <v>Obligatoire</v>
      </c>
      <c r="D35" s="446">
        <f>IF('5. Liste de contrôle'!F287=4,0,'5. Liste de contrôle'!E297)</f>
        <v>5</v>
      </c>
      <c r="E35" s="448">
        <f>IF('5. Liste de contrôle'!F287=4,0,'6. Résultat'!D35-'5. Liste de contrôle'!F297)</f>
        <v>0</v>
      </c>
      <c r="F35" s="449" t="str">
        <f>IF((D35-E35)&gt;0,"!!!","")</f>
        <v>!!!</v>
      </c>
      <c r="G35" s="446">
        <f>IF('5. Liste de contrôle'!F287=4,0,'5. Liste de contrôle'!E301)</f>
        <v>2</v>
      </c>
      <c r="H35" s="448">
        <f>IF('5. Liste de contrôle'!F287=4,0,G35-'5. Liste de contrôle'!F301)</f>
        <v>0</v>
      </c>
      <c r="I35" s="449" t="str">
        <f>IF((G35-H35)&gt;0,"!!!","")</f>
        <v>!!!</v>
      </c>
      <c r="J35" s="447" t="str">
        <f>IF('5. Liste de contrôle'!F287=1,"Incomplet",IF('5. Liste de contrôle'!F287=2,"Complet voir Rem.",IF('5. Liste de contrôle'!F287=3,"Complet",IF('5. Liste de contrôle'!F287=4,"Complet voir N.B.",""))))</f>
        <v>Incomplet</v>
      </c>
      <c r="K35" s="443" t="str">
        <f>IF(J35="Incomplet","!!!","")</f>
        <v>!!!</v>
      </c>
      <c r="L35" s="2">
        <f>IF(C35="Obligatoire",1,0)</f>
        <v>1</v>
      </c>
      <c r="M35" s="2">
        <f>IF(L35=1,(IF(J35="Complet",1,0)),0)</f>
        <v>0</v>
      </c>
      <c r="N35" s="2">
        <f>IF(L35=1,(IF(J35="Complet voir Rem.",1,0)),0)</f>
        <v>0</v>
      </c>
      <c r="O35" s="126">
        <f>IF(L35=1,(IF(J35="Complet voir N.B.",1,0)),0)</f>
        <v>0</v>
      </c>
      <c r="P35" s="131">
        <f>IF(L35=1,0,1)</f>
        <v>0</v>
      </c>
      <c r="Q35" s="2">
        <f>IF(L35=0,(IF(J35="Complet",1,0)),0)</f>
        <v>0</v>
      </c>
      <c r="R35" s="2">
        <f>IF(P35=1,(IF(J35="Complet voir Rem.",1,0)),0)</f>
        <v>0</v>
      </c>
      <c r="S35" s="2">
        <f>IF(P35=1,(IF(J35="Complet voir N.B.",1,0)),0)</f>
        <v>0</v>
      </c>
      <c r="T35" s="131">
        <f>IF(D35-E35=0,1,0)</f>
        <v>0</v>
      </c>
      <c r="U35" s="132">
        <f>IF(G35-H35=0,1,0)</f>
        <v>0</v>
      </c>
      <c r="V35" s="2">
        <f>IF(AND(L35=1,J35="Complet",T35=0),D35-E35,0)</f>
        <v>0</v>
      </c>
      <c r="W35" s="2">
        <f>IF(AND(L35=1,J35="Complet",U35=0),G35-H35,0)</f>
        <v>0</v>
      </c>
      <c r="X35" s="131">
        <f>IF(AND(L35=1,J35="Complet voir Rem.",T35=0),D35-E35,0)</f>
        <v>0</v>
      </c>
      <c r="Y35" s="132">
        <f>IF(AND(L35=1,J35="Complet voir Rem.",U35=0),G35-H35,0)</f>
        <v>0</v>
      </c>
      <c r="Z35" s="2">
        <f>IF(AND(P35=1,J35="Complet",T35=0),D35-E35,0)</f>
        <v>0</v>
      </c>
      <c r="AA35" s="2">
        <f>IF(AND(P35=1,J35="Complet",U35=0),G35-H35,0)</f>
        <v>0</v>
      </c>
      <c r="AB35" s="131">
        <f>IF(AND(P35=1,J35="Complet voir Rem.",T35=0),D35-E35,0)</f>
        <v>0</v>
      </c>
      <c r="AC35" s="132">
        <f>IF(AND(P35=1,J35="Complet voir Rem.",U35=0),G35-H35,0)</f>
        <v>0</v>
      </c>
    </row>
    <row r="36" spans="1:29" ht="11.25" customHeight="1">
      <c r="A36" s="129"/>
      <c r="B36" s="130">
        <f>IF('5. Liste de contrôle'!B301="","",'5. Liste de contrôle'!B301)</f>
      </c>
      <c r="C36" s="447"/>
      <c r="D36" s="446"/>
      <c r="E36" s="448"/>
      <c r="F36" s="449"/>
      <c r="G36" s="446"/>
      <c r="H36" s="448"/>
      <c r="I36" s="449"/>
      <c r="J36" s="447"/>
      <c r="K36" s="444"/>
      <c r="O36" s="126"/>
      <c r="P36" s="131"/>
      <c r="T36" s="131"/>
      <c r="U36" s="132"/>
      <c r="X36" s="131"/>
      <c r="Y36" s="132"/>
      <c r="AB36" s="131"/>
      <c r="AC36" s="132"/>
    </row>
    <row r="37" spans="1:29" ht="22.5">
      <c r="A37" s="124" t="str">
        <f>'5. Liste de contrôle'!A307</f>
        <v>4.5</v>
      </c>
      <c r="B37" s="133" t="str">
        <f>'5. Liste de contrôle'!B307</f>
        <v>Une évaluation par sondage a-t-elle lieu, durant ou à la fin de la mission, avec les utilisateurs et avec intérimaires ?</v>
      </c>
      <c r="C37" s="447" t="str">
        <f>'5. Liste de contrôle'!C307</f>
        <v>Obligatoire</v>
      </c>
      <c r="D37" s="446">
        <f>'5. Liste de contrôle'!E315</f>
        <v>2</v>
      </c>
      <c r="E37" s="448">
        <f>D37-'5. Liste de contrôle'!F315</f>
        <v>0</v>
      </c>
      <c r="F37" s="449" t="str">
        <f>IF((D37-E37)&gt;0,"!!!","")</f>
        <v>!!!</v>
      </c>
      <c r="G37" s="446">
        <f>'5. Liste de contrôle'!E322</f>
        <v>4</v>
      </c>
      <c r="H37" s="448">
        <f>G37-'5. Liste de contrôle'!F322</f>
        <v>0</v>
      </c>
      <c r="I37" s="449" t="str">
        <f>IF((G37-H37)&gt;0,"!!!","")</f>
        <v>!!!</v>
      </c>
      <c r="J37" s="447" t="str">
        <f>IF('5. Liste de contrôle'!F308=1,"Incomplet",IF('5. Liste de contrôle'!F308=2,"Complet voir Rem.",IF('5. Liste de contrôle'!F308=3,"Complet","")))</f>
        <v>Incomplet</v>
      </c>
      <c r="K37" s="443" t="str">
        <f>IF(J37="Incomplet","!!!","")</f>
        <v>!!!</v>
      </c>
      <c r="L37" s="2">
        <f>IF(C37="Obligatoire",1,0)</f>
        <v>1</v>
      </c>
      <c r="M37" s="2">
        <f>IF(L37=1,(IF(J37="Complet",1,0)),0)</f>
        <v>0</v>
      </c>
      <c r="N37" s="2">
        <f>IF(L37=1,(IF(J37="Complet voir Rem.",1,0)),0)</f>
        <v>0</v>
      </c>
      <c r="O37" s="126">
        <f>IF(L37=1,(IF(J37="Complet voir N.B.",1,0)),0)</f>
        <v>0</v>
      </c>
      <c r="P37" s="131">
        <f>IF(L37=1,0,1)</f>
        <v>0</v>
      </c>
      <c r="Q37" s="2">
        <f>IF(L37=0,(IF(J37="Complet",1,0)),0)</f>
        <v>0</v>
      </c>
      <c r="R37" s="2">
        <f>IF(P37=1,(IF(J37="Complet voir Rem.",1,0)),0)</f>
        <v>0</v>
      </c>
      <c r="S37" s="2">
        <f>IF(P37=1,(IF(J37="Complet voir N.B.",1,0)),0)</f>
        <v>0</v>
      </c>
      <c r="T37" s="131">
        <f>IF(D37-E37=0,1,0)</f>
        <v>0</v>
      </c>
      <c r="U37" s="63">
        <v>0</v>
      </c>
      <c r="V37" s="2">
        <f>IF(AND(L37=1,J37="Complet",T37=0),D37-E37,0)</f>
        <v>0</v>
      </c>
      <c r="W37" s="2">
        <f>IF(AND(L37=1,J37="Complet",U37=0),G37-H37,0)</f>
        <v>0</v>
      </c>
      <c r="X37" s="131">
        <f>IF(AND(L37=1,J37="Complet voir Rem.",T37=0),D37-E37,0)</f>
        <v>0</v>
      </c>
      <c r="Y37" s="132">
        <f>IF(AND(L37=1,J37="Complet voir Rem.",U37=0),G37-H37,0)</f>
        <v>0</v>
      </c>
      <c r="Z37" s="2">
        <f>IF(AND(P37=1,J37="Complet",T37=0),D37-E37,0)</f>
        <v>0</v>
      </c>
      <c r="AA37" s="2">
        <f>IF(AND(P37=1,J37="Complet",U37=0),G37-H37,0)</f>
        <v>0</v>
      </c>
      <c r="AB37" s="131">
        <f>IF(AND(P37=1,J37="Complet voir Rem.",T37=0),D37-E37,0)</f>
        <v>0</v>
      </c>
      <c r="AC37" s="132">
        <f>IF(AND(P37=1,J37="Complet voir Rem.",U37=0),G37-H37,0)</f>
        <v>0</v>
      </c>
    </row>
    <row r="38" spans="1:29" ht="11.25" customHeight="1">
      <c r="A38" s="129"/>
      <c r="B38" s="130">
        <f>IF('5. Liste de contrôle'!B323="","",'5. Liste de contrôle'!B323)</f>
      </c>
      <c r="C38" s="447"/>
      <c r="D38" s="446"/>
      <c r="E38" s="448"/>
      <c r="F38" s="449"/>
      <c r="G38" s="446"/>
      <c r="H38" s="448"/>
      <c r="I38" s="449"/>
      <c r="J38" s="447"/>
      <c r="K38" s="444"/>
      <c r="O38" s="126"/>
      <c r="P38" s="131"/>
      <c r="T38" s="131"/>
      <c r="U38" s="132"/>
      <c r="X38" s="131"/>
      <c r="Y38" s="132"/>
      <c r="AB38" s="131"/>
      <c r="AC38" s="132"/>
    </row>
    <row r="39" spans="1:29" ht="22.5" customHeight="1">
      <c r="A39" s="124" t="str">
        <f>'5. Liste de contrôle'!A329</f>
        <v>5.1</v>
      </c>
      <c r="B39" s="133" t="str">
        <f>'5. Liste de contrôle'!B329</f>
        <v>L’entreprise de travail intérimaire a-t-elle instauré une procédure pour le signalement et l’enregistrement des accidents entraînant une incapacité de travail des intérimaires ?</v>
      </c>
      <c r="C39" s="447" t="str">
        <f>'5. Liste de contrôle'!C329</f>
        <v>Obligatoire</v>
      </c>
      <c r="D39" s="446">
        <f>IF('5. Liste de contrôle'!F330=4,0,'5. Liste de contrôle'!E340)</f>
        <v>6</v>
      </c>
      <c r="E39" s="448">
        <f>IF('5. Liste de contrôle'!F330=4,0,D39-'5. Liste de contrôle'!F340)</f>
        <v>0</v>
      </c>
      <c r="F39" s="449" t="str">
        <f>IF((D39-E39)&gt;0,"!!!","")</f>
        <v>!!!</v>
      </c>
      <c r="G39" s="446">
        <f>IF('5. Liste de contrôle'!F330=4,0,'5. Liste de contrôle'!E345)</f>
        <v>4</v>
      </c>
      <c r="H39" s="448">
        <f>IF('5. Liste de contrôle'!F330=4,0,G39-'5. Liste de contrôle'!F345)</f>
        <v>0</v>
      </c>
      <c r="I39" s="449" t="str">
        <f>IF((G39-H39)&gt;0,"!!!","")</f>
        <v>!!!</v>
      </c>
      <c r="J39" s="447" t="str">
        <f>IF('5. Liste de contrôle'!F330=1,"Incomplet",IF('5. Liste de contrôle'!F330=2,"Complet voir Rem.",IF('5. Liste de contrôle'!F330=3,"Complet",IF('5. Liste de contrôle'!F330=4,"Complet voir N.B.",""))))</f>
        <v>Incomplet</v>
      </c>
      <c r="K39" s="443" t="str">
        <f>IF(J39="Incomplet","!!!","")</f>
        <v>!!!</v>
      </c>
      <c r="L39" s="2">
        <f>IF(C39="Obligatoire",1,0)</f>
        <v>1</v>
      </c>
      <c r="M39" s="2">
        <f>IF(L39=1,(IF(J39="Complet",1,0)),0)</f>
        <v>0</v>
      </c>
      <c r="N39" s="2">
        <f>IF(L39=1,(IF(J39="Complet voir Rem.",1,0)),0)</f>
        <v>0</v>
      </c>
      <c r="O39" s="126">
        <f>IF(L39=1,(IF(J39="Complet voir N.B.",1,0)),0)</f>
        <v>0</v>
      </c>
      <c r="P39" s="131">
        <f>IF(L39=1,0,1)</f>
        <v>0</v>
      </c>
      <c r="Q39" s="2">
        <f>IF(L39=0,(IF(J39="Complet",1,0)),0)</f>
        <v>0</v>
      </c>
      <c r="R39" s="2">
        <f>IF(P39=1,(IF(J39="Complet voir Rem.",1,0)),0)</f>
        <v>0</v>
      </c>
      <c r="S39" s="2">
        <f>IF(P39=1,(IF(J39="Complet voir N.B.",1,0)),0)</f>
        <v>0</v>
      </c>
      <c r="T39" s="131">
        <f>IF(D39-E39=0,1,0)</f>
        <v>0</v>
      </c>
      <c r="U39" s="132">
        <f>IF(G39-H39=0,1,0)</f>
        <v>0</v>
      </c>
      <c r="V39" s="2">
        <f>IF(AND(L39=1,J39="Complet",T39=0),D39-E39,0)</f>
        <v>0</v>
      </c>
      <c r="W39" s="2">
        <f>IF(AND(L39=1,J39="Complet",U39=0),G39-H39,0)</f>
        <v>0</v>
      </c>
      <c r="X39" s="131">
        <f>IF(AND(L39=1,J39="Complet voir Rem.",T39=0),D39-E39,0)</f>
        <v>0</v>
      </c>
      <c r="Y39" s="132">
        <f>IF(AND(L39=1,J39="Complet voir Rem.",U39=0),G39-H39,0)</f>
        <v>0</v>
      </c>
      <c r="Z39" s="2">
        <f>IF(AND(P39=1,J39="Complet",T39=0),D39-E39,0)</f>
        <v>0</v>
      </c>
      <c r="AA39" s="2">
        <f>IF(AND(P39=1,J39="Complet",U39=0),G39-H39,0)</f>
        <v>0</v>
      </c>
      <c r="AB39" s="131">
        <f>IF(AND(P39=1,J39="Complet voir Rem.",T39=0),D39-E39,0)</f>
        <v>0</v>
      </c>
      <c r="AC39" s="132">
        <f>IF(AND(P39=1,J39="Complet voir Rem.",U39=0),G39-H39,0)</f>
        <v>0</v>
      </c>
    </row>
    <row r="40" spans="1:29" ht="11.25" customHeight="1">
      <c r="A40" s="129"/>
      <c r="B40" s="130">
        <f>IF('5. Liste de contrôle'!B345="","",'5. Liste de contrôle'!B345)</f>
      </c>
      <c r="C40" s="447"/>
      <c r="D40" s="446"/>
      <c r="E40" s="448"/>
      <c r="F40" s="449"/>
      <c r="G40" s="446"/>
      <c r="H40" s="448"/>
      <c r="I40" s="449"/>
      <c r="J40" s="447"/>
      <c r="K40" s="444"/>
      <c r="O40" s="126"/>
      <c r="P40" s="131"/>
      <c r="T40" s="131"/>
      <c r="U40" s="132"/>
      <c r="X40" s="131"/>
      <c r="Y40" s="132"/>
      <c r="AB40" s="131"/>
      <c r="AC40" s="132"/>
    </row>
    <row r="41" spans="1:29" ht="11.25" customHeight="1">
      <c r="A41" s="124" t="str">
        <f>'5. Liste de contrôle'!A351</f>
        <v>5.2</v>
      </c>
      <c r="B41" s="125" t="str">
        <f>'5. Liste de contrôle'!B351</f>
        <v>Tire-t-on une leçon des accidents rapportés avec incapacité de travail ?</v>
      </c>
      <c r="C41" s="447" t="str">
        <f>'5. Liste de contrôle'!C351</f>
        <v>Obligatoire</v>
      </c>
      <c r="D41" s="446">
        <f>IF('5. Liste de contrôle'!F352=4,0,'5. Liste de contrôle'!E357)</f>
        <v>2</v>
      </c>
      <c r="E41" s="448">
        <f>IF('5. Liste de contrôle'!F352=4,0,'6. Résultat'!D41-'5. Liste de contrôle'!F357)</f>
        <v>0</v>
      </c>
      <c r="F41" s="449" t="str">
        <f>IF((D41-E41)&gt;0,"!!!","")</f>
        <v>!!!</v>
      </c>
      <c r="G41" s="446">
        <f>IF('5. Liste de contrôle'!F352=4,0,'5. Liste de contrôle'!E363)</f>
        <v>2</v>
      </c>
      <c r="H41" s="448">
        <f>IF('5. Liste de contrôle'!F352=4,0,G41-'5. Liste de contrôle'!F363)</f>
        <v>0</v>
      </c>
      <c r="I41" s="449" t="str">
        <f>IF((G41-H41)&gt;0,"!!!","")</f>
        <v>!!!</v>
      </c>
      <c r="J41" s="447" t="str">
        <f>IF('5. Liste de contrôle'!F352=1,"Incomplet",IF('5. Liste de contrôle'!F352=2,"Complet voir Rem.",IF('5. Liste de contrôle'!F352=3,"Complet",IF('5. Liste de contrôle'!F352=4,"Complet voir N.B.",""))))</f>
        <v>Incomplet</v>
      </c>
      <c r="K41" s="443" t="str">
        <f>IF(J41="Incomplet","!!!","")</f>
        <v>!!!</v>
      </c>
      <c r="L41" s="2">
        <f>IF(C41="Obligatoire",1,0)</f>
        <v>1</v>
      </c>
      <c r="M41" s="2">
        <f>IF(L41=1,(IF(J41="Complet",1,0)),0)</f>
        <v>0</v>
      </c>
      <c r="N41" s="2">
        <f>IF(L41=1,(IF(J41="Complet voir Rem.",1,0)),0)</f>
        <v>0</v>
      </c>
      <c r="O41" s="126">
        <f>IF(L41=1,(IF(J41="Complet voir N.B.",1,0)),0)</f>
        <v>0</v>
      </c>
      <c r="P41" s="131">
        <f>IF(L41=1,0,1)</f>
        <v>0</v>
      </c>
      <c r="Q41" s="2">
        <f>IF(L41=0,(IF(J41="Complet",1,0)),0)</f>
        <v>0</v>
      </c>
      <c r="R41" s="2">
        <f>IF(P41=1,(IF(J41="Complet voir Rem.",1,0)),0)</f>
        <v>0</v>
      </c>
      <c r="S41" s="2">
        <f>IF(P41=1,(IF(J41="Complet voir N.B.",1,0)),0)</f>
        <v>0</v>
      </c>
      <c r="T41" s="131">
        <f>IF(D41-E41=0,1,0)</f>
        <v>0</v>
      </c>
      <c r="U41" s="132">
        <f>IF(G41-H41=0,1,0)</f>
        <v>0</v>
      </c>
      <c r="V41" s="2">
        <f>IF(AND(L41=1,J41="Complet",T41=0),D41-E41,0)</f>
        <v>0</v>
      </c>
      <c r="W41" s="2">
        <f>IF(AND(L41=1,J41="Complet",U41=0),G41-H41,0)</f>
        <v>0</v>
      </c>
      <c r="X41" s="131">
        <f>IF(AND(L41=1,J41="Complet voir Rem.",T41=0),D41-E41,0)</f>
        <v>0</v>
      </c>
      <c r="Y41" s="132">
        <f>IF(AND(L41=1,J41="Complet voir Rem.",U41=0),G41-H41,0)</f>
        <v>0</v>
      </c>
      <c r="Z41" s="2">
        <f>IF(AND(P41=1,J41="Complet",T41=0),D41-E41,0)</f>
        <v>0</v>
      </c>
      <c r="AA41" s="2">
        <f>IF(AND(P41=1,J41="Complet",U41=0),G41-H41,0)</f>
        <v>0</v>
      </c>
      <c r="AB41" s="131">
        <f>IF(AND(P41=1,J41="Complet voir Rem.",T41=0),D41-E41,0)</f>
        <v>0</v>
      </c>
      <c r="AC41" s="132">
        <f>IF(AND(P41=1,J41="Complet voir Rem.",U41=0),G41-H41,0)</f>
        <v>0</v>
      </c>
    </row>
    <row r="42" spans="1:29" ht="11.25" customHeight="1">
      <c r="A42" s="129"/>
      <c r="B42" s="130">
        <f>IF('5. Liste de contrôle'!B363="","",'5. Liste de contrôle'!B363)</f>
      </c>
      <c r="C42" s="447"/>
      <c r="D42" s="446"/>
      <c r="E42" s="448"/>
      <c r="F42" s="449"/>
      <c r="G42" s="446"/>
      <c r="H42" s="448"/>
      <c r="I42" s="449"/>
      <c r="J42" s="447"/>
      <c r="K42" s="444"/>
      <c r="O42" s="126"/>
      <c r="P42" s="131"/>
      <c r="T42" s="131"/>
      <c r="U42" s="132"/>
      <c r="X42" s="131"/>
      <c r="Y42" s="132"/>
      <c r="AB42" s="131"/>
      <c r="AC42" s="132"/>
    </row>
    <row r="43" spans="1:29" ht="22.5">
      <c r="A43" s="124" t="str">
        <f>'5. Liste de contrôle'!A370</f>
        <v>6.1</v>
      </c>
      <c r="B43" s="133" t="str">
        <f>'5. Liste de contrôle'!B370</f>
        <v>Existe-t-il une concertation avec l'utilisateur sur l'aptitude médicale des intérimaires lors de leur affectation ?</v>
      </c>
      <c r="C43" s="447" t="str">
        <f>'5. Liste de contrôle'!C370</f>
        <v>Obligatoire</v>
      </c>
      <c r="D43" s="446">
        <f>'5. Liste de contrôle'!E379</f>
        <v>4</v>
      </c>
      <c r="E43" s="448">
        <f>D43-'5. Liste de contrôle'!F379</f>
        <v>0</v>
      </c>
      <c r="F43" s="449" t="str">
        <f>IF((D43-E43)&gt;0,"!!!","")</f>
        <v>!!!</v>
      </c>
      <c r="G43" s="446">
        <f>'5. Liste de contrôle'!E387</f>
        <v>5</v>
      </c>
      <c r="H43" s="448">
        <f>G43-'5. Liste de contrôle'!F387</f>
        <v>0</v>
      </c>
      <c r="I43" s="449" t="str">
        <f>IF((G43-H43)&gt;0,"!!!","")</f>
        <v>!!!</v>
      </c>
      <c r="J43" s="447" t="str">
        <f>IF('5. Liste de contrôle'!F371=1,"Incomplet",IF('5. Liste de contrôle'!F371=2,"Complet voir Rem.",IF('5. Liste de contrôle'!F371=3,"Complet",IF('5. Liste de contrôle'!F371=4,"Complet voir N.B.",""))))</f>
        <v>Incomplet</v>
      </c>
      <c r="K43" s="443" t="str">
        <f>IF(J43="Incomplet","!!!","")</f>
        <v>!!!</v>
      </c>
      <c r="L43" s="2">
        <f>IF(C43="Obligatoire",1,0)</f>
        <v>1</v>
      </c>
      <c r="M43" s="2">
        <f>IF(L43=1,(IF(J43="Complet",1,0)),0)</f>
        <v>0</v>
      </c>
      <c r="N43" s="2">
        <f>IF(L43=1,(IF(J43="Complet voir Rem.",1,0)),0)</f>
        <v>0</v>
      </c>
      <c r="O43" s="126">
        <f>IF(L43=1,(IF(J43="Complet voir N.B.",1,0)),0)</f>
        <v>0</v>
      </c>
      <c r="P43" s="131">
        <f>IF(L43=1,0,1)</f>
        <v>0</v>
      </c>
      <c r="Q43" s="2">
        <f>IF(L43=0,(IF(J43="Complet",1,0)),0)</f>
        <v>0</v>
      </c>
      <c r="R43" s="2">
        <f>IF(P43=1,(IF(J43="Complet voir Rem.",1,0)),0)</f>
        <v>0</v>
      </c>
      <c r="S43" s="2">
        <f>IF(P43=1,(IF(J43="Complet voir N.B.",1,0)),0)</f>
        <v>0</v>
      </c>
      <c r="T43" s="131">
        <f>IF(D43-E43=0,1,0)</f>
        <v>0</v>
      </c>
      <c r="U43" s="132">
        <f>IF(G43-H43=0,1,0)</f>
        <v>0</v>
      </c>
      <c r="V43" s="2">
        <f>IF(AND(L43=1,J43="Complet",T43=0),D43-E43,0)</f>
        <v>0</v>
      </c>
      <c r="W43" s="2">
        <f>IF(AND(L43=1,J43="Complet",U43=0),G43-H43,0)</f>
        <v>0</v>
      </c>
      <c r="X43" s="131">
        <f>IF(AND(L43=1,J43="Complet voir Rem.",T43=0),D43-E43,0)</f>
        <v>0</v>
      </c>
      <c r="Y43" s="132">
        <f>IF(AND(L43=1,J43="Complet voir Rem.",U43=0),G43-H43,0)</f>
        <v>0</v>
      </c>
      <c r="Z43" s="2">
        <f>IF(AND(P43=1,J43="Complet",T43=0),D43-E43,0)</f>
        <v>0</v>
      </c>
      <c r="AA43" s="2">
        <f>IF(AND(P43=1,J43="Complet",U43=0),G43-H43,0)</f>
        <v>0</v>
      </c>
      <c r="AB43" s="131">
        <f>IF(AND(P43=1,J43="Complet voir Rem.",T43=0),D43-E43,0)</f>
        <v>0</v>
      </c>
      <c r="AC43" s="132">
        <f>IF(AND(P43=1,J43="Complet voir Rem.",U43=0),G43-H43,0)</f>
        <v>0</v>
      </c>
    </row>
    <row r="44" spans="1:29" ht="11.25" customHeight="1">
      <c r="A44" s="129"/>
      <c r="B44" s="130">
        <f>IF('5. Liste de contrôle'!B387="","",'5. Liste de contrôle'!B387)</f>
      </c>
      <c r="C44" s="447"/>
      <c r="D44" s="446"/>
      <c r="E44" s="448"/>
      <c r="F44" s="449"/>
      <c r="G44" s="446"/>
      <c r="H44" s="448"/>
      <c r="I44" s="449"/>
      <c r="J44" s="447"/>
      <c r="K44" s="444"/>
      <c r="O44" s="126"/>
      <c r="P44" s="131"/>
      <c r="T44" s="131"/>
      <c r="U44" s="132"/>
      <c r="X44" s="131"/>
      <c r="Y44" s="132"/>
      <c r="AB44" s="131"/>
      <c r="AC44" s="132"/>
    </row>
    <row r="45" spans="1:29" ht="22.5">
      <c r="A45" s="124" t="str">
        <f>'5. Liste de contrôle'!A394</f>
        <v>6.2</v>
      </c>
      <c r="B45" s="133" t="str">
        <f>'5. Liste de contrôle'!B394</f>
        <v>En ce qui concerne les risques d’exposition a-t-on défini, pour quelles fonctions un examen médical périodique doit être proposé ou est exigé des intérimaires pendant la mission ?</v>
      </c>
      <c r="C45" s="447" t="str">
        <f>'5. Liste de contrôle'!C394</f>
        <v>Obligatoire</v>
      </c>
      <c r="D45" s="446">
        <f>'5. Liste de contrôle'!E404</f>
        <v>5</v>
      </c>
      <c r="E45" s="460">
        <f>D45-'5. Liste de contrôle'!F404</f>
        <v>0</v>
      </c>
      <c r="F45" s="449" t="str">
        <f>IF((D45-E45)&gt;0,"!!!","")</f>
        <v>!!!</v>
      </c>
      <c r="G45" s="446">
        <f>'5. Liste de contrôle'!E413</f>
        <v>6</v>
      </c>
      <c r="H45" s="448">
        <f>G45-'5. Liste de contrôle'!F413</f>
        <v>0</v>
      </c>
      <c r="I45" s="449" t="str">
        <f>IF((G45-H45)&gt;0,"!!!","")</f>
        <v>!!!</v>
      </c>
      <c r="J45" s="447" t="str">
        <f>IF('5. Liste de contrôle'!F395=1,"Incomplet",IF('5. Liste de contrôle'!F395=2,"Complet voir Rem.",IF('5. Liste de contrôle'!F395=3,"Complet",IF('5. Liste de contrôle'!F395=4,"Complet voir N.B.",""))))</f>
        <v>Incomplet</v>
      </c>
      <c r="K45" s="445" t="str">
        <f>IF(J45="Incomplet","!!!","")</f>
        <v>!!!</v>
      </c>
      <c r="L45" s="2">
        <f>IF(C45="Obligatoire",1,0)</f>
        <v>1</v>
      </c>
      <c r="M45" s="2">
        <f>IF(L45=1,(IF(J45="Complet",1,0)),0)</f>
        <v>0</v>
      </c>
      <c r="N45" s="2">
        <f>IF(L45=1,(IF(J45="Complet voir Rem.",1,0)),0)</f>
        <v>0</v>
      </c>
      <c r="O45" s="126">
        <f>IF(L45=1,(IF(J45="Complet voir N.B.",1,0)),0)</f>
        <v>0</v>
      </c>
      <c r="P45" s="131">
        <f>IF(L45=1,0,1)</f>
        <v>0</v>
      </c>
      <c r="Q45" s="2">
        <f>IF(L45=0,(IF(J45="Complet",1,0)),0)</f>
        <v>0</v>
      </c>
      <c r="R45" s="2">
        <f>IF(P45=1,(IF(J45="Complet voir Rem.",1,0)),0)</f>
        <v>0</v>
      </c>
      <c r="S45" s="2">
        <f>IF(P45=1,(IF(J45="Complet voir N.B.",1,0)),0)</f>
        <v>0</v>
      </c>
      <c r="T45" s="131">
        <f>IF(D45-E45=0,1,0)</f>
        <v>0</v>
      </c>
      <c r="U45" s="132">
        <f>IF(G45-H45=0,1,0)</f>
        <v>0</v>
      </c>
      <c r="V45" s="2">
        <f>IF(AND(L45=1,J45="Complet",T45=0),D45-E45,0)</f>
        <v>0</v>
      </c>
      <c r="W45" s="2">
        <f>IF(AND(L45=1,J45="Complet",U45=0),G45-H45,0)</f>
        <v>0</v>
      </c>
      <c r="X45" s="131">
        <f>IF(AND(L45=1,J45="Complet voir Rem.",T45=0),D45-E45,0)</f>
        <v>0</v>
      </c>
      <c r="Y45" s="132">
        <f>IF(AND(L45=1,J45="Complet voir Rem.",U45=0),G45-H45,0)</f>
        <v>0</v>
      </c>
      <c r="Z45" s="2">
        <f>IF(AND(P45=1,J45="Complet",T45=0),D45-E45,0)</f>
        <v>0</v>
      </c>
      <c r="AA45" s="2">
        <f>IF(AND(P45=1,J45="Complet",U45=0),G45-H45,0)</f>
        <v>0</v>
      </c>
      <c r="AB45" s="131">
        <f>IF(AND(P45=1,J45="Complet voir Rem.",T45=0),D45-E45,0)</f>
        <v>0</v>
      </c>
      <c r="AC45" s="132">
        <f>IF(AND(P45=1,J45="Complet voir Rem.",U45=0),G45-H45,0)</f>
        <v>0</v>
      </c>
    </row>
    <row r="46" spans="1:29" ht="11.25" customHeight="1">
      <c r="A46" s="129"/>
      <c r="B46" s="130">
        <f>IF('5. Liste de contrôle'!B413="","",'5. Liste de contrôle'!B413)</f>
      </c>
      <c r="C46" s="447"/>
      <c r="D46" s="446"/>
      <c r="E46" s="448"/>
      <c r="F46" s="449"/>
      <c r="G46" s="446"/>
      <c r="H46" s="448"/>
      <c r="I46" s="449"/>
      <c r="J46" s="447"/>
      <c r="K46" s="444"/>
      <c r="O46" s="126"/>
      <c r="P46" s="131"/>
      <c r="T46" s="131"/>
      <c r="U46" s="132"/>
      <c r="X46" s="131"/>
      <c r="Y46" s="132"/>
      <c r="AB46" s="131"/>
      <c r="AC46" s="132"/>
    </row>
    <row r="47" spans="1:29" ht="11.25">
      <c r="A47" s="155"/>
      <c r="B47" s="156"/>
      <c r="C47" s="156"/>
      <c r="D47" s="157">
        <f>SUM(D9:D46)</f>
        <v>77</v>
      </c>
      <c r="E47" s="157">
        <f>SUM(E9:E46)</f>
        <v>0</v>
      </c>
      <c r="F47" s="157"/>
      <c r="G47" s="157">
        <f>SUM(G9:G46)</f>
        <v>56</v>
      </c>
      <c r="H47" s="157">
        <f>SUM(H9:H46)</f>
        <v>0</v>
      </c>
      <c r="I47" s="157"/>
      <c r="J47" s="156"/>
      <c r="K47" s="156"/>
      <c r="L47" s="158">
        <f aca="true" t="shared" si="0" ref="L47:AC47">SUM(L9:L46)</f>
        <v>19</v>
      </c>
      <c r="M47" s="158">
        <f t="shared" si="0"/>
        <v>0</v>
      </c>
      <c r="N47" s="158">
        <f t="shared" si="0"/>
        <v>0</v>
      </c>
      <c r="O47" s="158">
        <f t="shared" si="0"/>
        <v>0</v>
      </c>
      <c r="P47" s="159">
        <f t="shared" si="0"/>
        <v>0</v>
      </c>
      <c r="Q47" s="158">
        <f t="shared" si="0"/>
        <v>0</v>
      </c>
      <c r="R47" s="158">
        <f t="shared" si="0"/>
        <v>0</v>
      </c>
      <c r="S47" s="158">
        <f t="shared" si="0"/>
        <v>0</v>
      </c>
      <c r="T47" s="159">
        <f t="shared" si="0"/>
        <v>0</v>
      </c>
      <c r="U47" s="159">
        <f t="shared" si="0"/>
        <v>1</v>
      </c>
      <c r="V47" s="159">
        <f t="shared" si="0"/>
        <v>0</v>
      </c>
      <c r="W47" s="159">
        <f t="shared" si="0"/>
        <v>0</v>
      </c>
      <c r="X47" s="159">
        <f t="shared" si="0"/>
        <v>0</v>
      </c>
      <c r="Y47" s="159">
        <f t="shared" si="0"/>
        <v>0</v>
      </c>
      <c r="Z47" s="159">
        <f t="shared" si="0"/>
        <v>0</v>
      </c>
      <c r="AA47" s="159">
        <f t="shared" si="0"/>
        <v>0</v>
      </c>
      <c r="AB47" s="159">
        <f t="shared" si="0"/>
        <v>0</v>
      </c>
      <c r="AC47" s="159">
        <f t="shared" si="0"/>
        <v>0</v>
      </c>
    </row>
    <row r="48" spans="1:29" ht="11.25">
      <c r="A48" s="155"/>
      <c r="B48" s="156"/>
      <c r="C48" s="156"/>
      <c r="D48" s="156"/>
      <c r="E48" s="156"/>
      <c r="F48" s="156"/>
      <c r="G48" s="156"/>
      <c r="H48" s="156"/>
      <c r="I48" s="156"/>
      <c r="J48" s="156"/>
      <c r="K48" s="156"/>
      <c r="L48" s="2">
        <f aca="true" t="shared" si="1" ref="L48:S48">COUNTA(L9:L46)</f>
        <v>19</v>
      </c>
      <c r="M48" s="2">
        <f t="shared" si="1"/>
        <v>19</v>
      </c>
      <c r="N48" s="2">
        <f t="shared" si="1"/>
        <v>19</v>
      </c>
      <c r="O48" s="2">
        <f t="shared" si="1"/>
        <v>19</v>
      </c>
      <c r="P48" s="131">
        <f t="shared" si="1"/>
        <v>19</v>
      </c>
      <c r="Q48" s="2">
        <f t="shared" si="1"/>
        <v>19</v>
      </c>
      <c r="R48" s="2">
        <f t="shared" si="1"/>
        <v>19</v>
      </c>
      <c r="S48" s="2">
        <f t="shared" si="1"/>
        <v>19</v>
      </c>
      <c r="T48" s="131"/>
      <c r="U48" s="132"/>
      <c r="X48" s="131"/>
      <c r="Y48" s="132"/>
      <c r="AB48" s="131"/>
      <c r="AC48" s="132"/>
    </row>
  </sheetData>
  <sheetProtection password="CBB5" sheet="1" scenarios="1" formatRows="0" selectLockedCells="1" selectUnlockedCells="1"/>
  <mergeCells count="192">
    <mergeCell ref="G33:G34"/>
    <mergeCell ref="E11:E12"/>
    <mergeCell ref="G11:G12"/>
    <mergeCell ref="H13:H14"/>
    <mergeCell ref="D19:D20"/>
    <mergeCell ref="D33:D34"/>
    <mergeCell ref="D13:D14"/>
    <mergeCell ref="D27:D28"/>
    <mergeCell ref="E27:E28"/>
    <mergeCell ref="E33:E34"/>
    <mergeCell ref="I33:I34"/>
    <mergeCell ref="H33:H34"/>
    <mergeCell ref="J35:J36"/>
    <mergeCell ref="K15:K16"/>
    <mergeCell ref="K19:K20"/>
    <mergeCell ref="J29:J30"/>
    <mergeCell ref="H29:H30"/>
    <mergeCell ref="I27:I28"/>
    <mergeCell ref="I17:I18"/>
    <mergeCell ref="J23:J24"/>
    <mergeCell ref="F25:F26"/>
    <mergeCell ref="G31:G32"/>
    <mergeCell ref="H31:H32"/>
    <mergeCell ref="F27:F28"/>
    <mergeCell ref="I31:I32"/>
    <mergeCell ref="G25:G26"/>
    <mergeCell ref="I25:I26"/>
    <mergeCell ref="I29:I30"/>
    <mergeCell ref="G27:G28"/>
    <mergeCell ref="T6:U6"/>
    <mergeCell ref="K9:K10"/>
    <mergeCell ref="K11:K12"/>
    <mergeCell ref="K13:K14"/>
    <mergeCell ref="K17:K18"/>
    <mergeCell ref="P6:R6"/>
    <mergeCell ref="L6:N6"/>
    <mergeCell ref="I23:I24"/>
    <mergeCell ref="J37:J38"/>
    <mergeCell ref="H17:H18"/>
    <mergeCell ref="K21:K22"/>
    <mergeCell ref="J27:J28"/>
    <mergeCell ref="I21:I22"/>
    <mergeCell ref="H27:H28"/>
    <mergeCell ref="J17:J18"/>
    <mergeCell ref="J21:J22"/>
    <mergeCell ref="H19:H20"/>
    <mergeCell ref="F9:F10"/>
    <mergeCell ref="F11:F12"/>
    <mergeCell ref="I11:I12"/>
    <mergeCell ref="F15:F16"/>
    <mergeCell ref="I13:I14"/>
    <mergeCell ref="F13:F14"/>
    <mergeCell ref="T5:U5"/>
    <mergeCell ref="Z6:AA6"/>
    <mergeCell ref="E35:E36"/>
    <mergeCell ref="G35:G36"/>
    <mergeCell ref="H35:H36"/>
    <mergeCell ref="J33:J34"/>
    <mergeCell ref="J31:J32"/>
    <mergeCell ref="I9:I10"/>
    <mergeCell ref="E19:E20"/>
    <mergeCell ref="E29:E30"/>
    <mergeCell ref="V5:W5"/>
    <mergeCell ref="X5:Y5"/>
    <mergeCell ref="Z5:AA5"/>
    <mergeCell ref="AB5:AC5"/>
    <mergeCell ref="X7:Y7"/>
    <mergeCell ref="Z7:AA7"/>
    <mergeCell ref="V6:W6"/>
    <mergeCell ref="J45:J46"/>
    <mergeCell ref="F45:F46"/>
    <mergeCell ref="I45:I46"/>
    <mergeCell ref="G19:G20"/>
    <mergeCell ref="J39:J40"/>
    <mergeCell ref="J13:J14"/>
    <mergeCell ref="J19:J20"/>
    <mergeCell ref="H25:H26"/>
    <mergeCell ref="G13:G14"/>
    <mergeCell ref="G29:G30"/>
    <mergeCell ref="J43:J44"/>
    <mergeCell ref="F43:F44"/>
    <mergeCell ref="I43:I44"/>
    <mergeCell ref="X6:Y6"/>
    <mergeCell ref="V7:W7"/>
    <mergeCell ref="AB7:AC7"/>
    <mergeCell ref="AB6:AC6"/>
    <mergeCell ref="T7:U7"/>
    <mergeCell ref="H21:H22"/>
    <mergeCell ref="F21:F22"/>
    <mergeCell ref="G45:G46"/>
    <mergeCell ref="H45:H46"/>
    <mergeCell ref="H37:H38"/>
    <mergeCell ref="E39:E40"/>
    <mergeCell ref="G39:G40"/>
    <mergeCell ref="H39:H40"/>
    <mergeCell ref="F39:F40"/>
    <mergeCell ref="E43:E44"/>
    <mergeCell ref="G43:G44"/>
    <mergeCell ref="H43:H44"/>
    <mergeCell ref="C45:C46"/>
    <mergeCell ref="D45:D46"/>
    <mergeCell ref="E45:E46"/>
    <mergeCell ref="C43:C44"/>
    <mergeCell ref="D43:D44"/>
    <mergeCell ref="C37:C38"/>
    <mergeCell ref="D37:D38"/>
    <mergeCell ref="C27:C28"/>
    <mergeCell ref="C33:C34"/>
    <mergeCell ref="C31:C32"/>
    <mergeCell ref="C29:C30"/>
    <mergeCell ref="D29:D30"/>
    <mergeCell ref="F33:F34"/>
    <mergeCell ref="F29:F30"/>
    <mergeCell ref="F31:F32"/>
    <mergeCell ref="D31:D32"/>
    <mergeCell ref="E31:E32"/>
    <mergeCell ref="F41:F42"/>
    <mergeCell ref="I41:I42"/>
    <mergeCell ref="C39:C40"/>
    <mergeCell ref="D39:D40"/>
    <mergeCell ref="C41:C42"/>
    <mergeCell ref="D41:D42"/>
    <mergeCell ref="E41:E42"/>
    <mergeCell ref="I39:I40"/>
    <mergeCell ref="G41:G42"/>
    <mergeCell ref="H41:H42"/>
    <mergeCell ref="C35:C36"/>
    <mergeCell ref="F35:F36"/>
    <mergeCell ref="F37:F38"/>
    <mergeCell ref="I37:I38"/>
    <mergeCell ref="E37:E38"/>
    <mergeCell ref="G37:G38"/>
    <mergeCell ref="D35:D36"/>
    <mergeCell ref="I35:I36"/>
    <mergeCell ref="J41:J42"/>
    <mergeCell ref="C15:C16"/>
    <mergeCell ref="E15:E16"/>
    <mergeCell ref="H15:H16"/>
    <mergeCell ref="J15:J16"/>
    <mergeCell ref="D15:D16"/>
    <mergeCell ref="I15:I16"/>
    <mergeCell ref="G15:G16"/>
    <mergeCell ref="C17:C18"/>
    <mergeCell ref="D17:D18"/>
    <mergeCell ref="F17:F18"/>
    <mergeCell ref="C21:C22"/>
    <mergeCell ref="D21:D22"/>
    <mergeCell ref="E21:E22"/>
    <mergeCell ref="G21:G22"/>
    <mergeCell ref="C19:C20"/>
    <mergeCell ref="G17:G18"/>
    <mergeCell ref="E17:E18"/>
    <mergeCell ref="C23:C24"/>
    <mergeCell ref="G23:G24"/>
    <mergeCell ref="H23:H24"/>
    <mergeCell ref="K23:K24"/>
    <mergeCell ref="K25:K26"/>
    <mergeCell ref="D23:D24"/>
    <mergeCell ref="D25:D26"/>
    <mergeCell ref="E25:E26"/>
    <mergeCell ref="E23:E24"/>
    <mergeCell ref="F23:F24"/>
    <mergeCell ref="A1:K2"/>
    <mergeCell ref="C7:C8"/>
    <mergeCell ref="C9:C10"/>
    <mergeCell ref="J9:J10"/>
    <mergeCell ref="H9:H10"/>
    <mergeCell ref="G9:G10"/>
    <mergeCell ref="D7:F7"/>
    <mergeCell ref="G7:I7"/>
    <mergeCell ref="D9:D10"/>
    <mergeCell ref="E9:E10"/>
    <mergeCell ref="D11:D12"/>
    <mergeCell ref="C13:C14"/>
    <mergeCell ref="E13:E14"/>
    <mergeCell ref="H11:H12"/>
    <mergeCell ref="J11:J12"/>
    <mergeCell ref="C25:C26"/>
    <mergeCell ref="F19:F20"/>
    <mergeCell ref="I19:I20"/>
    <mergeCell ref="C11:C12"/>
    <mergeCell ref="J25:J26"/>
    <mergeCell ref="K33:K34"/>
    <mergeCell ref="K35:K36"/>
    <mergeCell ref="K31:K32"/>
    <mergeCell ref="K45:K46"/>
    <mergeCell ref="K27:K28"/>
    <mergeCell ref="K37:K38"/>
    <mergeCell ref="K39:K40"/>
    <mergeCell ref="K41:K42"/>
    <mergeCell ref="K43:K44"/>
    <mergeCell ref="K29:K30"/>
  </mergeCells>
  <printOptions/>
  <pageMargins left="0.7086614173228347" right="0.7086614173228347" top="0.7480314960629921" bottom="0.7480314960629921" header="0.31496062992125984" footer="0.31496062992125984"/>
  <pageSetup horizontalDpi="600" verticalDpi="600" orientation="landscape" paperSize="9" scale="95" r:id="rId2"/>
  <headerFooter>
    <oddFooter xml:space="preserve">&amp;L&amp;8Liste de contrôle SS entreprises de travail intérimaire
version 2011/05&amp;C&amp;8Rapport VCU; 18/07/2014&amp;R&amp;8&amp;A Page &amp;P de &amp;N </oddFooter>
  </headerFooter>
  <drawing r:id="rId1"/>
</worksheet>
</file>

<file path=xl/worksheets/sheet8.xml><?xml version="1.0" encoding="utf-8"?>
<worksheet xmlns="http://schemas.openxmlformats.org/spreadsheetml/2006/main" xmlns:r="http://schemas.openxmlformats.org/officeDocument/2006/relationships">
  <dimension ref="A1:W42"/>
  <sheetViews>
    <sheetView showGridLines="0" workbookViewId="0" topLeftCell="A1">
      <selection activeCell="A1" sqref="A1:G2"/>
    </sheetView>
  </sheetViews>
  <sheetFormatPr defaultColWidth="9.140625" defaultRowHeight="12.75"/>
  <cols>
    <col min="1" max="1" width="18.421875" style="1" customWidth="1"/>
    <col min="2" max="2" width="9.28125" style="1" customWidth="1"/>
    <col min="3" max="3" width="6.28125" style="1" customWidth="1"/>
    <col min="4" max="4" width="2.421875" style="1" customWidth="1"/>
    <col min="5" max="5" width="9.00390625" style="1" customWidth="1"/>
    <col min="6" max="6" width="10.57421875" style="1" customWidth="1"/>
    <col min="7" max="7" width="32.28125" style="1" customWidth="1"/>
    <col min="8" max="9" width="7.140625" style="2" hidden="1" customWidth="1"/>
    <col min="10" max="10" width="8.8515625" style="2" customWidth="1"/>
    <col min="11" max="11" width="9.421875" style="2" customWidth="1"/>
    <col min="12" max="13" width="8.57421875" style="2" customWidth="1"/>
    <col min="14" max="15" width="9.140625" style="2" customWidth="1"/>
    <col min="16" max="17" width="8.57421875" style="2" customWidth="1"/>
    <col min="18" max="19" width="11.57421875" style="2" customWidth="1"/>
    <col min="20" max="21" width="9.57421875" style="2" customWidth="1"/>
    <col min="22" max="23" width="10.8515625" style="2" customWidth="1"/>
    <col min="24" max="16384" width="9.140625" style="1" customWidth="1"/>
  </cols>
  <sheetData>
    <row r="1" spans="1:9" ht="11.25" customHeight="1">
      <c r="A1" s="471" t="s">
        <v>321</v>
      </c>
      <c r="B1" s="471"/>
      <c r="C1" s="471"/>
      <c r="D1" s="471"/>
      <c r="E1" s="471"/>
      <c r="F1" s="471"/>
      <c r="G1" s="471"/>
      <c r="H1" s="169"/>
      <c r="I1" s="169"/>
    </row>
    <row r="2" spans="1:9" ht="11.25" customHeight="1">
      <c r="A2" s="471"/>
      <c r="B2" s="471"/>
      <c r="C2" s="471"/>
      <c r="D2" s="471"/>
      <c r="E2" s="471"/>
      <c r="F2" s="471"/>
      <c r="G2" s="471"/>
      <c r="H2" s="169"/>
      <c r="I2" s="169"/>
    </row>
    <row r="3" spans="1:9" ht="12" customHeight="1">
      <c r="A3" s="160"/>
      <c r="B3" s="160"/>
      <c r="C3" s="160"/>
      <c r="D3" s="160"/>
      <c r="E3" s="160"/>
      <c r="F3" s="160"/>
      <c r="G3" s="160"/>
      <c r="H3" s="94"/>
      <c r="I3" s="94"/>
    </row>
    <row r="4" spans="1:23" ht="12.75">
      <c r="A4" s="176" t="s">
        <v>381</v>
      </c>
      <c r="B4" s="221"/>
      <c r="C4" s="477">
        <f>IF('1. Page de titre'!D28="","",'1. Page de titre'!D28)</f>
      </c>
      <c r="D4" s="362"/>
      <c r="E4" s="362"/>
      <c r="F4" s="362"/>
      <c r="G4" s="362"/>
      <c r="H4" s="1"/>
      <c r="I4" s="1"/>
      <c r="J4" s="1"/>
      <c r="K4" s="1"/>
      <c r="L4" s="1"/>
      <c r="M4" s="1"/>
      <c r="N4" s="1"/>
      <c r="O4" s="1"/>
      <c r="P4" s="1"/>
      <c r="Q4" s="1"/>
      <c r="R4" s="1"/>
      <c r="S4" s="1"/>
      <c r="T4" s="1"/>
      <c r="U4" s="1"/>
      <c r="V4" s="1"/>
      <c r="W4" s="1"/>
    </row>
    <row r="5" spans="1:23" ht="12.75" customHeight="1">
      <c r="A5" s="5"/>
      <c r="B5" s="95"/>
      <c r="C5" s="440">
        <f>IF('2. Données générales'!B13="","",'2. Données générales'!B13)</f>
      </c>
      <c r="D5" s="440"/>
      <c r="E5" s="440"/>
      <c r="F5" s="440"/>
      <c r="G5" s="440"/>
      <c r="H5" s="1"/>
      <c r="I5" s="1"/>
      <c r="J5" s="1"/>
      <c r="K5" s="1"/>
      <c r="L5" s="1"/>
      <c r="M5" s="1"/>
      <c r="N5" s="1"/>
      <c r="O5" s="1"/>
      <c r="P5" s="1"/>
      <c r="Q5" s="1"/>
      <c r="R5" s="1"/>
      <c r="S5" s="1"/>
      <c r="T5" s="1"/>
      <c r="U5" s="1"/>
      <c r="V5" s="1"/>
      <c r="W5" s="1"/>
    </row>
    <row r="6" spans="1:9" ht="12" customHeight="1">
      <c r="A6" s="160"/>
      <c r="B6" s="160"/>
      <c r="C6" s="160"/>
      <c r="D6" s="160"/>
      <c r="E6" s="160"/>
      <c r="F6" s="160"/>
      <c r="G6" s="160"/>
      <c r="H6" s="94"/>
      <c r="I6" s="94"/>
    </row>
    <row r="7" spans="1:11" ht="11.25">
      <c r="A7" s="161" t="s">
        <v>322</v>
      </c>
      <c r="B7" s="162"/>
      <c r="C7" s="162"/>
      <c r="D7" s="162"/>
      <c r="E7" s="162"/>
      <c r="F7" s="3"/>
      <c r="G7" s="163"/>
      <c r="H7" s="3"/>
      <c r="K7" s="3"/>
    </row>
    <row r="8" spans="1:11" ht="11.25">
      <c r="A8" s="162"/>
      <c r="B8" s="162"/>
      <c r="C8" s="162"/>
      <c r="D8" s="162"/>
      <c r="E8" s="162"/>
      <c r="F8" s="3"/>
      <c r="G8" s="163"/>
      <c r="H8" s="3"/>
      <c r="K8" s="3"/>
    </row>
    <row r="9" spans="1:11" ht="11.25">
      <c r="A9" s="161" t="s">
        <v>62</v>
      </c>
      <c r="B9" s="162"/>
      <c r="C9" s="162"/>
      <c r="D9" s="162"/>
      <c r="E9" s="5"/>
      <c r="F9" s="5"/>
      <c r="G9" s="163"/>
      <c r="H9" s="3"/>
      <c r="K9" s="3"/>
    </row>
    <row r="10" spans="1:11" ht="12.75">
      <c r="A10" s="5"/>
      <c r="B10" s="5"/>
      <c r="C10" s="5"/>
      <c r="D10" s="473" t="s">
        <v>323</v>
      </c>
      <c r="E10" s="474"/>
      <c r="F10" s="162" t="s">
        <v>324</v>
      </c>
      <c r="G10" s="161" t="s">
        <v>325</v>
      </c>
      <c r="H10" s="3"/>
      <c r="K10" s="3"/>
    </row>
    <row r="11" spans="1:23" s="27" customFormat="1" ht="33.75">
      <c r="A11" s="170" t="s">
        <v>63</v>
      </c>
      <c r="B11" s="171"/>
      <c r="C11" s="171"/>
      <c r="D11" s="171"/>
      <c r="E11" s="172">
        <f>'6. Résultat'!L47</f>
        <v>19</v>
      </c>
      <c r="F11" s="172">
        <f>'6. Résultat'!M47+'6. Résultat'!N47+'6. Résultat'!O47</f>
        <v>0</v>
      </c>
      <c r="G11" s="102" t="s">
        <v>326</v>
      </c>
      <c r="H11" s="172" t="str">
        <f>IF(E11-F11=0,"positief","negatief")</f>
        <v>negatief</v>
      </c>
      <c r="I11" s="72">
        <f>IF(H11="negatief",0,1)</f>
        <v>0</v>
      </c>
      <c r="J11" s="72"/>
      <c r="K11" s="172"/>
      <c r="L11" s="72"/>
      <c r="M11" s="72"/>
      <c r="N11" s="72"/>
      <c r="O11" s="72"/>
      <c r="P11" s="72"/>
      <c r="Q11" s="72"/>
      <c r="R11" s="72"/>
      <c r="S11" s="72"/>
      <c r="T11" s="72"/>
      <c r="U11" s="72"/>
      <c r="V11" s="72"/>
      <c r="W11" s="72"/>
    </row>
    <row r="12" spans="1:11" ht="11.25">
      <c r="A12" s="162"/>
      <c r="B12" s="162"/>
      <c r="C12" s="162"/>
      <c r="D12" s="162"/>
      <c r="E12" s="162"/>
      <c r="F12" s="5"/>
      <c r="G12" s="163"/>
      <c r="H12" s="3"/>
      <c r="I12" s="2">
        <f>SUM(I11:I11)</f>
        <v>0</v>
      </c>
      <c r="K12" s="3"/>
    </row>
    <row r="13" spans="1:11" ht="11.25">
      <c r="A13" s="165" t="s">
        <v>327</v>
      </c>
      <c r="B13" s="166"/>
      <c r="C13" s="5"/>
      <c r="D13" s="5"/>
      <c r="E13" s="162"/>
      <c r="F13" s="3"/>
      <c r="G13" s="163"/>
      <c r="H13" s="3"/>
      <c r="K13" s="3"/>
    </row>
    <row r="14" spans="1:11" ht="12.75">
      <c r="A14" s="167" t="str">
        <f>IF(H11="negatief","NE PEUT PAS ÊTRE","PEUT ÊTRE")</f>
        <v>NE PEUT PAS ÊTRE</v>
      </c>
      <c r="B14" s="165" t="s">
        <v>328</v>
      </c>
      <c r="C14" s="5"/>
      <c r="D14" s="5"/>
      <c r="E14" s="162"/>
      <c r="F14" s="5"/>
      <c r="G14" s="163"/>
      <c r="H14" s="3"/>
      <c r="K14" s="3"/>
    </row>
    <row r="15" spans="1:11" ht="12.75">
      <c r="A15" s="167"/>
      <c r="B15" s="164"/>
      <c r="C15" s="5"/>
      <c r="D15" s="5"/>
      <c r="E15" s="162"/>
      <c r="F15" s="5"/>
      <c r="G15" s="163"/>
      <c r="H15" s="3"/>
      <c r="K15" s="3"/>
    </row>
    <row r="16" spans="1:11" ht="11.25">
      <c r="A16" s="161" t="s">
        <v>253</v>
      </c>
      <c r="B16" s="162"/>
      <c r="C16" s="162"/>
      <c r="D16" s="162"/>
      <c r="E16" s="5"/>
      <c r="F16" s="5"/>
      <c r="G16" s="163"/>
      <c r="H16" s="3"/>
      <c r="K16" s="3"/>
    </row>
    <row r="17" spans="1:11" ht="12.75">
      <c r="A17" s="5"/>
      <c r="B17" s="5"/>
      <c r="C17" s="5"/>
      <c r="D17" s="473" t="s">
        <v>323</v>
      </c>
      <c r="E17" s="474"/>
      <c r="F17" s="162" t="s">
        <v>324</v>
      </c>
      <c r="G17" s="161" t="s">
        <v>325</v>
      </c>
      <c r="H17" s="3"/>
      <c r="K17" s="3"/>
    </row>
    <row r="18" spans="1:11" ht="11.25" customHeight="1">
      <c r="A18" s="164" t="s">
        <v>329</v>
      </c>
      <c r="B18" s="162"/>
      <c r="C18" s="162"/>
      <c r="D18" s="162"/>
      <c r="E18" s="3">
        <f>'5. Liste de contrôle'!G419</f>
        <v>4</v>
      </c>
      <c r="F18" s="3">
        <f>'5. Liste de contrôle'!G419-'5. Liste de contrôle'!G420</f>
        <v>0</v>
      </c>
      <c r="G18" s="472" t="s">
        <v>443</v>
      </c>
      <c r="H18" s="1"/>
      <c r="I18" s="3">
        <f>E18-F18</f>
        <v>4</v>
      </c>
      <c r="K18" s="3"/>
    </row>
    <row r="19" spans="1:11" ht="11.25">
      <c r="A19" s="164" t="s">
        <v>330</v>
      </c>
      <c r="B19" s="162"/>
      <c r="C19" s="162"/>
      <c r="D19" s="162"/>
      <c r="E19" s="3">
        <f>'5. Liste de contrôle'!H419</f>
        <v>8</v>
      </c>
      <c r="F19" s="3">
        <f>'5. Liste de contrôle'!H419-'5. Liste de contrôle'!H420</f>
        <v>0</v>
      </c>
      <c r="G19" s="472"/>
      <c r="H19" s="3"/>
      <c r="I19" s="3">
        <f>E19-F19</f>
        <v>8</v>
      </c>
      <c r="K19" s="3"/>
    </row>
    <row r="20" spans="1:11" ht="11.25">
      <c r="A20" s="162"/>
      <c r="B20" s="162"/>
      <c r="C20" s="162"/>
      <c r="D20" s="162"/>
      <c r="E20" s="162"/>
      <c r="F20" s="3"/>
      <c r="G20" s="163"/>
      <c r="H20" s="3"/>
      <c r="I20" s="2">
        <f>SUM(I18:I19)</f>
        <v>12</v>
      </c>
      <c r="K20" s="3"/>
    </row>
    <row r="21" spans="1:11" ht="11.25">
      <c r="A21" s="165" t="s">
        <v>331</v>
      </c>
      <c r="B21" s="166"/>
      <c r="C21" s="222"/>
      <c r="D21" s="5"/>
      <c r="E21" s="162"/>
      <c r="F21" s="3"/>
      <c r="G21" s="163"/>
      <c r="H21" s="3"/>
      <c r="K21" s="3"/>
    </row>
    <row r="22" spans="1:11" ht="12.75">
      <c r="A22" s="167" t="str">
        <f>IF(I20&gt;0,"NE PEUT PAS ÊTRE","PEUT ÊTRE")</f>
        <v>NE PEUT PAS ÊTRE</v>
      </c>
      <c r="B22" s="165" t="s">
        <v>332</v>
      </c>
      <c r="C22" s="222"/>
      <c r="D22" s="5"/>
      <c r="E22" s="162"/>
      <c r="F22" s="5"/>
      <c r="G22" s="163"/>
      <c r="H22" s="3"/>
      <c r="K22" s="3"/>
    </row>
    <row r="23" spans="1:11" ht="12.75" customHeight="1">
      <c r="A23" s="162"/>
      <c r="B23" s="162"/>
      <c r="C23" s="162"/>
      <c r="D23" s="162"/>
      <c r="E23" s="162"/>
      <c r="F23" s="3"/>
      <c r="G23" s="163"/>
      <c r="H23" s="3"/>
      <c r="K23" s="3"/>
    </row>
    <row r="24" spans="1:11" ht="11.25">
      <c r="A24" s="168" t="s">
        <v>444</v>
      </c>
      <c r="B24" s="162"/>
      <c r="C24" s="162"/>
      <c r="D24" s="162"/>
      <c r="E24" s="5"/>
      <c r="F24" s="5"/>
      <c r="G24" s="163"/>
      <c r="H24" s="3"/>
      <c r="K24" s="3"/>
    </row>
    <row r="25" spans="1:11" ht="12.75" customHeight="1">
      <c r="A25" s="5"/>
      <c r="B25" s="162"/>
      <c r="C25" s="162"/>
      <c r="D25" s="475" t="s">
        <v>63</v>
      </c>
      <c r="E25" s="476"/>
      <c r="F25" s="476"/>
      <c r="G25" s="163"/>
      <c r="H25" s="3"/>
      <c r="K25" s="3"/>
    </row>
    <row r="26" spans="1:11" ht="11.25" customHeight="1">
      <c r="A26" s="164" t="s">
        <v>445</v>
      </c>
      <c r="B26" s="162"/>
      <c r="C26" s="162"/>
      <c r="D26" s="162"/>
      <c r="E26" s="3">
        <f>'6. Résultat'!V47+'6. Résultat'!X47</f>
        <v>0</v>
      </c>
      <c r="F26" s="3"/>
      <c r="G26" s="400" t="s">
        <v>447</v>
      </c>
      <c r="H26" s="3"/>
      <c r="K26" s="3"/>
    </row>
    <row r="27" spans="1:11" ht="11.25">
      <c r="A27" s="164" t="s">
        <v>446</v>
      </c>
      <c r="B27" s="162"/>
      <c r="C27" s="162"/>
      <c r="D27" s="162"/>
      <c r="E27" s="3">
        <f>'6. Résultat'!W47+'6. Résultat'!Y47</f>
        <v>0</v>
      </c>
      <c r="F27" s="3"/>
      <c r="G27" s="400"/>
      <c r="H27" s="3"/>
      <c r="K27" s="3"/>
    </row>
    <row r="28" spans="1:11" ht="11.25">
      <c r="A28" s="164"/>
      <c r="B28" s="162"/>
      <c r="C28" s="162"/>
      <c r="D28" s="162"/>
      <c r="E28" s="162"/>
      <c r="F28" s="3"/>
      <c r="G28" s="400"/>
      <c r="H28" s="3"/>
      <c r="K28" s="3"/>
    </row>
    <row r="29" spans="1:11" ht="35.25" customHeight="1">
      <c r="A29" s="164"/>
      <c r="B29" s="162"/>
      <c r="C29" s="162"/>
      <c r="D29" s="162"/>
      <c r="E29" s="162"/>
      <c r="F29" s="3"/>
      <c r="G29" s="400"/>
      <c r="H29" s="3"/>
      <c r="K29" s="3"/>
    </row>
    <row r="30" ht="11.25" customHeight="1">
      <c r="G30" s="220"/>
    </row>
    <row r="31" ht="11.25" customHeight="1">
      <c r="G31" s="220"/>
    </row>
    <row r="32" ht="11.25" customHeight="1">
      <c r="G32" s="220"/>
    </row>
    <row r="33" ht="11.25" customHeight="1">
      <c r="G33" s="220"/>
    </row>
    <row r="34" ht="11.25" customHeight="1">
      <c r="G34" s="220"/>
    </row>
    <row r="42" ht="11.25">
      <c r="A42" s="173"/>
    </row>
  </sheetData>
  <sheetProtection password="CBB5" sheet="1" selectLockedCells="1"/>
  <mergeCells count="8">
    <mergeCell ref="G26:G29"/>
    <mergeCell ref="A1:G2"/>
    <mergeCell ref="G18:G19"/>
    <mergeCell ref="D10:E10"/>
    <mergeCell ref="D17:E17"/>
    <mergeCell ref="D25:F25"/>
    <mergeCell ref="C4:G4"/>
    <mergeCell ref="C5:G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&amp;L&amp;8Liste de contrôle SS entreprises de travail intérimaire
version 2011/05&amp;C&amp;8Rapport VCU; 18/07/2014&amp;R&amp;8&amp;A Page &amp;P de &amp;N</oddFooter>
  </headerFooter>
</worksheet>
</file>

<file path=xl/worksheets/sheet9.xml><?xml version="1.0" encoding="utf-8"?>
<worksheet xmlns="http://schemas.openxmlformats.org/spreadsheetml/2006/main" xmlns:r="http://schemas.openxmlformats.org/officeDocument/2006/relationships">
  <dimension ref="A1:Z129"/>
  <sheetViews>
    <sheetView showGridLines="0" workbookViewId="0" topLeftCell="A1">
      <selection activeCell="B17" sqref="B17:D17"/>
    </sheetView>
  </sheetViews>
  <sheetFormatPr defaultColWidth="9.140625" defaultRowHeight="12.75"/>
  <cols>
    <col min="1" max="1" width="3.8515625" style="182" customWidth="1"/>
    <col min="2" max="2" width="9.7109375" style="182" customWidth="1"/>
    <col min="3" max="3" width="65.8515625" style="182" customWidth="1"/>
    <col min="4" max="4" width="29.7109375" style="182" customWidth="1"/>
    <col min="5" max="5" width="11.00390625" style="182" customWidth="1"/>
    <col min="6" max="7" width="6.7109375" style="182" customWidth="1"/>
    <col min="8" max="8" width="22.28125" style="182" customWidth="1"/>
    <col min="9" max="9" width="23.8515625" style="182" customWidth="1"/>
    <col min="10" max="10" width="7.28125" style="182" customWidth="1"/>
    <col min="11" max="11" width="7.140625" style="181" customWidth="1"/>
    <col min="12" max="12" width="5.00390625" style="181" customWidth="1"/>
    <col min="13" max="13" width="8.8515625" style="181" customWidth="1"/>
    <col min="14" max="14" width="10.00390625" style="181" customWidth="1"/>
    <col min="15" max="16" width="8.57421875" style="180" hidden="1" customWidth="1"/>
    <col min="17" max="18" width="9.140625" style="181" customWidth="1"/>
    <col min="19" max="20" width="8.57421875" style="181" customWidth="1"/>
    <col min="21" max="22" width="11.57421875" style="181" customWidth="1"/>
    <col min="23" max="24" width="9.57421875" style="181" customWidth="1"/>
    <col min="25" max="26" width="10.8515625" style="181" customWidth="1"/>
    <col min="27" max="16384" width="9.140625" style="182" customWidth="1"/>
  </cols>
  <sheetData>
    <row r="1" spans="1:14" ht="20.25" customHeight="1">
      <c r="A1" s="478" t="s">
        <v>333</v>
      </c>
      <c r="B1" s="478"/>
      <c r="C1" s="478"/>
      <c r="D1" s="478"/>
      <c r="E1" s="235"/>
      <c r="F1" s="235"/>
      <c r="G1" s="235"/>
      <c r="H1" s="235"/>
      <c r="I1" s="259"/>
      <c r="J1" s="259"/>
      <c r="K1" s="259"/>
      <c r="L1" s="259"/>
      <c r="M1" s="179"/>
      <c r="N1" s="179"/>
    </row>
    <row r="2" spans="1:14" ht="15" customHeight="1">
      <c r="A2" s="479" t="s">
        <v>302</v>
      </c>
      <c r="B2" s="479"/>
      <c r="C2" s="479"/>
      <c r="D2" s="479"/>
      <c r="E2" s="236"/>
      <c r="F2" s="236"/>
      <c r="G2" s="236"/>
      <c r="H2" s="236"/>
      <c r="I2" s="260"/>
      <c r="J2" s="260"/>
      <c r="K2" s="260"/>
      <c r="L2" s="260"/>
      <c r="M2" s="183"/>
      <c r="N2" s="183"/>
    </row>
    <row r="3" spans="1:14" ht="6.75" customHeight="1">
      <c r="A3" s="183"/>
      <c r="B3" s="183"/>
      <c r="C3" s="183"/>
      <c r="D3" s="183"/>
      <c r="E3" s="183"/>
      <c r="F3" s="183"/>
      <c r="G3" s="183"/>
      <c r="H3" s="183"/>
      <c r="I3" s="183"/>
      <c r="J3" s="183"/>
      <c r="K3" s="183"/>
      <c r="L3" s="183"/>
      <c r="M3" s="183"/>
      <c r="N3" s="184"/>
    </row>
    <row r="4" spans="1:14" ht="15" customHeight="1">
      <c r="A4" s="185" t="s">
        <v>381</v>
      </c>
      <c r="B4" s="183"/>
      <c r="C4" s="183"/>
      <c r="D4" s="183"/>
      <c r="E4" s="183"/>
      <c r="F4" s="183"/>
      <c r="G4" s="183"/>
      <c r="H4" s="183"/>
      <c r="I4" s="183"/>
      <c r="J4" s="183"/>
      <c r="K4" s="183"/>
      <c r="L4" s="183"/>
      <c r="M4" s="183"/>
      <c r="N4" s="184"/>
    </row>
    <row r="5" spans="1:14" ht="15" customHeight="1">
      <c r="A5" s="261" t="s">
        <v>9</v>
      </c>
      <c r="B5" s="186" t="s">
        <v>393</v>
      </c>
      <c r="C5" s="188">
        <f>IF('1. Page de titre'!D28="","",'1. Page de titre'!D28)</f>
      </c>
      <c r="F5" s="262"/>
      <c r="G5" s="262"/>
      <c r="H5" s="262"/>
      <c r="I5" s="263"/>
      <c r="J5" s="263"/>
      <c r="K5" s="263"/>
      <c r="L5" s="263"/>
      <c r="M5" s="188"/>
      <c r="N5" s="188"/>
    </row>
    <row r="6" spans="1:14" ht="15" customHeight="1">
      <c r="A6" s="261" t="s">
        <v>9</v>
      </c>
      <c r="B6" s="186" t="s">
        <v>448</v>
      </c>
      <c r="C6" s="188">
        <f>IF('2. Données générales'!B13="","",'2. Données générales'!B13)</f>
      </c>
      <c r="F6" s="262"/>
      <c r="G6" s="262"/>
      <c r="H6" s="262"/>
      <c r="I6" s="264"/>
      <c r="J6" s="264"/>
      <c r="K6" s="264"/>
      <c r="L6" s="264"/>
      <c r="M6" s="188"/>
      <c r="N6" s="188"/>
    </row>
    <row r="7" spans="1:14" ht="6" customHeight="1">
      <c r="A7" s="186"/>
      <c r="B7" s="186"/>
      <c r="C7" s="186"/>
      <c r="D7" s="187"/>
      <c r="E7" s="187"/>
      <c r="F7" s="187"/>
      <c r="G7" s="188"/>
      <c r="H7" s="264"/>
      <c r="I7" s="264"/>
      <c r="J7" s="264"/>
      <c r="K7" s="264"/>
      <c r="L7" s="264"/>
      <c r="M7" s="188"/>
      <c r="N7" s="188"/>
    </row>
    <row r="8" spans="1:15" s="244" customFormat="1" ht="15" customHeight="1">
      <c r="A8" s="265" t="s">
        <v>449</v>
      </c>
      <c r="B8" s="266"/>
      <c r="C8" s="266"/>
      <c r="G8" s="267"/>
      <c r="O8" s="244" t="s">
        <v>450</v>
      </c>
    </row>
    <row r="9" spans="1:16" s="244" customFormat="1" ht="11.25">
      <c r="A9" s="265"/>
      <c r="B9" s="266"/>
      <c r="C9" s="266"/>
      <c r="G9" s="267"/>
      <c r="O9" s="244" t="s">
        <v>451</v>
      </c>
      <c r="P9" s="268">
        <v>1</v>
      </c>
    </row>
    <row r="10" spans="1:15" s="244" customFormat="1" ht="13.5" customHeight="1">
      <c r="A10" s="265"/>
      <c r="B10" s="266"/>
      <c r="C10" s="266"/>
      <c r="G10" s="267"/>
      <c r="O10" s="244" t="s">
        <v>452</v>
      </c>
    </row>
    <row r="11" spans="1:12" s="244" customFormat="1" ht="15" customHeight="1">
      <c r="A11" s="269"/>
      <c r="B11" s="480" t="s">
        <v>335</v>
      </c>
      <c r="C11" s="480"/>
      <c r="D11" s="264"/>
      <c r="E11" s="264"/>
      <c r="F11" s="270"/>
      <c r="G11" s="270"/>
      <c r="H11" s="270"/>
      <c r="I11" s="270"/>
      <c r="J11" s="270"/>
      <c r="K11" s="270"/>
      <c r="L11" s="270"/>
    </row>
    <row r="12" spans="1:12" s="244" customFormat="1" ht="15" customHeight="1">
      <c r="A12" s="269"/>
      <c r="B12" s="480" t="s">
        <v>336</v>
      </c>
      <c r="C12" s="480"/>
      <c r="D12" s="270"/>
      <c r="E12" s="270"/>
      <c r="F12" s="270"/>
      <c r="G12" s="270"/>
      <c r="H12" s="270"/>
      <c r="I12" s="270"/>
      <c r="J12" s="270"/>
      <c r="K12" s="270"/>
      <c r="L12" s="270"/>
    </row>
    <row r="13" spans="1:12" s="244" customFormat="1" ht="15" customHeight="1">
      <c r="A13" s="269"/>
      <c r="B13" s="480" t="s">
        <v>337</v>
      </c>
      <c r="C13" s="480"/>
      <c r="D13" s="270"/>
      <c r="E13" s="270"/>
      <c r="F13" s="270"/>
      <c r="G13" s="270"/>
      <c r="H13" s="270"/>
      <c r="I13" s="270"/>
      <c r="J13" s="270"/>
      <c r="K13" s="270"/>
      <c r="L13" s="270"/>
    </row>
    <row r="14" spans="1:12" s="244" customFormat="1" ht="15" customHeight="1">
      <c r="A14" s="269"/>
      <c r="B14" s="480" t="s">
        <v>453</v>
      </c>
      <c r="C14" s="480"/>
      <c r="D14" s="270"/>
      <c r="E14" s="270"/>
      <c r="F14" s="270"/>
      <c r="G14" s="270"/>
      <c r="H14" s="270"/>
      <c r="I14" s="270"/>
      <c r="J14" s="270"/>
      <c r="K14" s="270"/>
      <c r="L14" s="270"/>
    </row>
    <row r="15" spans="1:12" s="244" customFormat="1" ht="15" customHeight="1">
      <c r="A15" s="269"/>
      <c r="B15" s="481" t="s">
        <v>454</v>
      </c>
      <c r="C15" s="482"/>
      <c r="F15" s="270"/>
      <c r="G15" s="270"/>
      <c r="H15" s="270"/>
      <c r="I15" s="270"/>
      <c r="J15" s="270"/>
      <c r="K15" s="270"/>
      <c r="L15" s="270"/>
    </row>
    <row r="16" spans="1:12" s="244" customFormat="1" ht="15" customHeight="1">
      <c r="A16" s="269"/>
      <c r="B16" s="483" t="s">
        <v>338</v>
      </c>
      <c r="C16" s="483"/>
      <c r="D16" s="272"/>
      <c r="E16" s="270"/>
      <c r="F16" s="270"/>
      <c r="G16" s="270"/>
      <c r="H16" s="270"/>
      <c r="I16" s="270"/>
      <c r="J16" s="270"/>
      <c r="K16" s="270"/>
      <c r="L16" s="270"/>
    </row>
    <row r="17" spans="1:12" s="244" customFormat="1" ht="45.75" customHeight="1">
      <c r="A17" s="261"/>
      <c r="B17" s="484"/>
      <c r="C17" s="485"/>
      <c r="D17" s="486"/>
      <c r="E17" s="341"/>
      <c r="F17" s="270"/>
      <c r="G17" s="270"/>
      <c r="H17" s="270"/>
      <c r="I17" s="273"/>
      <c r="J17" s="273"/>
      <c r="K17" s="273"/>
      <c r="L17" s="273"/>
    </row>
    <row r="18" spans="1:12" s="244" customFormat="1" ht="15" customHeight="1">
      <c r="A18" s="269"/>
      <c r="B18" s="487" t="s">
        <v>339</v>
      </c>
      <c r="C18" s="487"/>
      <c r="D18" s="270"/>
      <c r="E18" s="270"/>
      <c r="F18" s="270"/>
      <c r="G18" s="270"/>
      <c r="H18" s="270"/>
      <c r="I18" s="270"/>
      <c r="J18" s="270"/>
      <c r="K18" s="270"/>
      <c r="L18" s="270"/>
    </row>
    <row r="19" spans="1:12" s="244" customFormat="1" ht="54.75" customHeight="1">
      <c r="A19" s="261"/>
      <c r="B19" s="484"/>
      <c r="C19" s="488"/>
      <c r="D19" s="489"/>
      <c r="E19" s="342"/>
      <c r="F19" s="273"/>
      <c r="G19" s="273"/>
      <c r="H19" s="273"/>
      <c r="I19" s="273"/>
      <c r="J19" s="273"/>
      <c r="K19" s="273"/>
      <c r="L19" s="273"/>
    </row>
    <row r="20" spans="1:12" s="244" customFormat="1" ht="11.25">
      <c r="A20" s="261"/>
      <c r="B20" s="274"/>
      <c r="C20" s="274"/>
      <c r="D20" s="274"/>
      <c r="E20" s="274"/>
      <c r="F20" s="274"/>
      <c r="G20" s="274"/>
      <c r="H20" s="274"/>
      <c r="I20" s="274"/>
      <c r="J20" s="274"/>
      <c r="K20" s="274"/>
      <c r="L20" s="274"/>
    </row>
    <row r="21" spans="1:11" s="244" customFormat="1" ht="11.25">
      <c r="A21" s="265" t="s">
        <v>455</v>
      </c>
      <c r="B21" s="266"/>
      <c r="C21" s="266"/>
      <c r="D21" s="275"/>
      <c r="E21" s="275"/>
      <c r="I21" s="276"/>
      <c r="J21" s="276"/>
      <c r="K21" s="276"/>
    </row>
    <row r="22" spans="1:15" s="244" customFormat="1" ht="11.25">
      <c r="A22" s="265"/>
      <c r="B22" s="266"/>
      <c r="C22" s="266"/>
      <c r="D22" s="275"/>
      <c r="E22" s="275"/>
      <c r="I22" s="276"/>
      <c r="J22" s="276"/>
      <c r="K22" s="276"/>
      <c r="O22" s="244" t="s">
        <v>456</v>
      </c>
    </row>
    <row r="23" spans="1:16" s="244" customFormat="1" ht="13.5" customHeight="1">
      <c r="A23" s="265"/>
      <c r="B23" s="266"/>
      <c r="C23" s="266"/>
      <c r="D23" s="275" t="s">
        <v>473</v>
      </c>
      <c r="E23" s="275"/>
      <c r="I23" s="276"/>
      <c r="J23" s="276"/>
      <c r="K23" s="276"/>
      <c r="O23" s="244" t="s">
        <v>451</v>
      </c>
      <c r="P23" s="268">
        <v>1</v>
      </c>
    </row>
    <row r="24" spans="1:15" s="244" customFormat="1" ht="15" customHeight="1">
      <c r="A24" s="244" t="s">
        <v>335</v>
      </c>
      <c r="B24" s="266"/>
      <c r="C24" s="266"/>
      <c r="I24" s="269"/>
      <c r="J24" s="269"/>
      <c r="K24" s="269"/>
      <c r="O24" s="244" t="s">
        <v>452</v>
      </c>
    </row>
    <row r="25" spans="1:11" s="244" customFormat="1" ht="15" customHeight="1">
      <c r="A25" s="244" t="s">
        <v>342</v>
      </c>
      <c r="B25" s="266"/>
      <c r="C25" s="266"/>
      <c r="I25" s="269"/>
      <c r="J25" s="269"/>
      <c r="K25" s="269"/>
    </row>
    <row r="26" spans="1:11" s="244" customFormat="1" ht="15" customHeight="1">
      <c r="A26" s="244" t="s">
        <v>337</v>
      </c>
      <c r="B26" s="266"/>
      <c r="C26" s="266"/>
      <c r="I26" s="269"/>
      <c r="J26" s="269"/>
      <c r="K26" s="269"/>
    </row>
    <row r="27" spans="1:11" s="244" customFormat="1" ht="15" customHeight="1">
      <c r="A27" s="244" t="s">
        <v>343</v>
      </c>
      <c r="B27" s="266"/>
      <c r="C27" s="266"/>
      <c r="I27" s="269"/>
      <c r="J27" s="269"/>
      <c r="K27" s="269"/>
    </row>
    <row r="28" spans="1:11" s="244" customFormat="1" ht="15" customHeight="1">
      <c r="A28" s="244" t="s">
        <v>457</v>
      </c>
      <c r="B28" s="266"/>
      <c r="C28" s="266"/>
      <c r="I28" s="269"/>
      <c r="J28" s="269"/>
      <c r="K28" s="269"/>
    </row>
    <row r="29" spans="1:11" s="244" customFormat="1" ht="15" customHeight="1">
      <c r="A29" s="244" t="s">
        <v>344</v>
      </c>
      <c r="B29" s="266"/>
      <c r="C29" s="266"/>
      <c r="I29" s="269"/>
      <c r="J29" s="269"/>
      <c r="K29" s="269"/>
    </row>
    <row r="30" spans="1:11" s="244" customFormat="1" ht="15" customHeight="1">
      <c r="A30" s="244" t="s">
        <v>345</v>
      </c>
      <c r="B30" s="266"/>
      <c r="C30" s="266"/>
      <c r="I30" s="269"/>
      <c r="J30" s="269"/>
      <c r="K30" s="269"/>
    </row>
    <row r="31" spans="1:11" s="244" customFormat="1" ht="15" customHeight="1">
      <c r="A31" s="244" t="s">
        <v>346</v>
      </c>
      <c r="B31" s="266"/>
      <c r="C31" s="266"/>
      <c r="I31" s="269"/>
      <c r="J31" s="269"/>
      <c r="K31" s="269"/>
    </row>
    <row r="32" spans="1:11" s="244" customFormat="1" ht="15" customHeight="1">
      <c r="A32" s="244" t="s">
        <v>454</v>
      </c>
      <c r="B32" s="266"/>
      <c r="C32" s="266"/>
      <c r="G32" s="267"/>
      <c r="I32" s="269"/>
      <c r="J32" s="269"/>
      <c r="K32" s="269"/>
    </row>
    <row r="33" spans="1:14" ht="12" customHeight="1">
      <c r="A33" s="189"/>
      <c r="B33" s="189"/>
      <c r="C33" s="189"/>
      <c r="D33" s="190"/>
      <c r="E33" s="190"/>
      <c r="F33" s="190"/>
      <c r="G33" s="190"/>
      <c r="H33" s="190"/>
      <c r="I33" s="190"/>
      <c r="J33" s="190"/>
      <c r="K33" s="191"/>
      <c r="L33" s="191"/>
      <c r="M33" s="191"/>
      <c r="N33" s="191"/>
    </row>
    <row r="34" spans="1:14" ht="15" customHeight="1">
      <c r="A34" s="185" t="s">
        <v>347</v>
      </c>
      <c r="B34" s="183"/>
      <c r="C34" s="183"/>
      <c r="D34" s="183"/>
      <c r="E34" s="183"/>
      <c r="F34" s="183"/>
      <c r="G34" s="183"/>
      <c r="H34" s="183"/>
      <c r="I34" s="183"/>
      <c r="J34" s="183"/>
      <c r="K34" s="183"/>
      <c r="L34" s="183"/>
      <c r="M34" s="183"/>
      <c r="N34" s="184"/>
    </row>
    <row r="35" spans="1:14" ht="15" customHeight="1" thickBot="1">
      <c r="A35" s="186" t="s">
        <v>348</v>
      </c>
      <c r="B35" s="186"/>
      <c r="C35" s="186"/>
      <c r="D35" s="187"/>
      <c r="E35" s="187"/>
      <c r="F35" s="187"/>
      <c r="G35" s="192"/>
      <c r="H35" s="192"/>
      <c r="I35" s="192"/>
      <c r="J35" s="192"/>
      <c r="K35" s="192"/>
      <c r="L35" s="192"/>
      <c r="M35" s="192"/>
      <c r="N35" s="182"/>
    </row>
    <row r="36" spans="1:9" ht="15" customHeight="1" thickBot="1">
      <c r="A36" s="490" t="s">
        <v>349</v>
      </c>
      <c r="B36" s="491"/>
      <c r="C36" s="491"/>
      <c r="D36" s="492"/>
      <c r="E36" s="343"/>
      <c r="F36" s="244"/>
      <c r="G36" s="244"/>
      <c r="H36" s="244"/>
      <c r="I36" s="244"/>
    </row>
    <row r="37" spans="1:9" ht="23.25" thickBot="1">
      <c r="A37" s="277"/>
      <c r="B37" s="278" t="s">
        <v>38</v>
      </c>
      <c r="C37" s="237" t="s">
        <v>474</v>
      </c>
      <c r="D37" s="279" t="s">
        <v>475</v>
      </c>
      <c r="E37" s="280"/>
      <c r="F37" s="244"/>
      <c r="G37" s="244"/>
      <c r="I37" s="281"/>
    </row>
    <row r="38" spans="1:16" ht="12.75">
      <c r="A38" s="194">
        <v>1</v>
      </c>
      <c r="B38" s="282"/>
      <c r="C38" s="283"/>
      <c r="D38" s="284"/>
      <c r="E38" s="344"/>
      <c r="F38" s="244"/>
      <c r="G38" s="244"/>
      <c r="I38" s="285"/>
      <c r="O38" s="181"/>
      <c r="P38" s="181"/>
    </row>
    <row r="39" spans="1:16" ht="12.75">
      <c r="A39" s="195">
        <v>2</v>
      </c>
      <c r="B39" s="286"/>
      <c r="C39" s="287"/>
      <c r="D39" s="288"/>
      <c r="E39" s="344"/>
      <c r="F39" s="244"/>
      <c r="G39" s="244"/>
      <c r="I39" s="285"/>
      <c r="O39" s="181"/>
      <c r="P39" s="181"/>
    </row>
    <row r="40" spans="1:16" ht="12.75">
      <c r="A40" s="195">
        <v>3</v>
      </c>
      <c r="B40" s="286"/>
      <c r="C40" s="287"/>
      <c r="D40" s="288"/>
      <c r="E40" s="344"/>
      <c r="F40" s="244"/>
      <c r="G40" s="244"/>
      <c r="I40" s="285"/>
      <c r="O40" s="181"/>
      <c r="P40" s="181"/>
    </row>
    <row r="41" spans="1:16" ht="12.75">
      <c r="A41" s="195">
        <v>4</v>
      </c>
      <c r="B41" s="286"/>
      <c r="C41" s="287"/>
      <c r="D41" s="288"/>
      <c r="E41" s="344"/>
      <c r="F41" s="244"/>
      <c r="G41" s="244"/>
      <c r="I41" s="285"/>
      <c r="O41" s="181"/>
      <c r="P41" s="181"/>
    </row>
    <row r="42" spans="1:16" ht="12.75">
      <c r="A42" s="195">
        <v>5</v>
      </c>
      <c r="B42" s="286"/>
      <c r="C42" s="287"/>
      <c r="D42" s="288"/>
      <c r="E42" s="344"/>
      <c r="F42" s="244"/>
      <c r="G42" s="244"/>
      <c r="I42" s="285"/>
      <c r="O42" s="181"/>
      <c r="P42" s="181"/>
    </row>
    <row r="43" spans="1:16" ht="12.75">
      <c r="A43" s="195">
        <v>6</v>
      </c>
      <c r="B43" s="289"/>
      <c r="C43" s="287"/>
      <c r="D43" s="290"/>
      <c r="E43" s="344"/>
      <c r="F43" s="285"/>
      <c r="G43" s="285"/>
      <c r="H43" s="285"/>
      <c r="I43" s="285"/>
      <c r="K43" s="182"/>
      <c r="L43" s="182"/>
      <c r="O43" s="182"/>
      <c r="P43" s="181"/>
    </row>
    <row r="44" spans="1:16" ht="12.75">
      <c r="A44" s="195">
        <v>7</v>
      </c>
      <c r="B44" s="286"/>
      <c r="C44" s="287"/>
      <c r="D44" s="288"/>
      <c r="E44" s="344"/>
      <c r="F44" s="285"/>
      <c r="G44" s="285"/>
      <c r="H44" s="285"/>
      <c r="I44" s="285"/>
      <c r="K44" s="182"/>
      <c r="L44" s="182"/>
      <c r="O44" s="181"/>
      <c r="P44" s="181"/>
    </row>
    <row r="45" spans="1:16" ht="12.75">
      <c r="A45" s="195">
        <v>8</v>
      </c>
      <c r="B45" s="286"/>
      <c r="C45" s="291"/>
      <c r="D45" s="288"/>
      <c r="E45" s="344"/>
      <c r="F45" s="285"/>
      <c r="G45" s="285"/>
      <c r="H45" s="285"/>
      <c r="I45" s="285"/>
      <c r="K45" s="182"/>
      <c r="L45" s="182"/>
      <c r="O45" s="181"/>
      <c r="P45" s="181"/>
    </row>
    <row r="46" spans="1:16" ht="12.75">
      <c r="A46" s="195">
        <v>9</v>
      </c>
      <c r="B46" s="286"/>
      <c r="C46" s="291"/>
      <c r="D46" s="288"/>
      <c r="E46" s="344"/>
      <c r="F46" s="285"/>
      <c r="G46" s="285"/>
      <c r="H46" s="285"/>
      <c r="I46" s="285"/>
      <c r="K46" s="182"/>
      <c r="L46" s="182"/>
      <c r="O46" s="181"/>
      <c r="P46" s="181"/>
    </row>
    <row r="47" spans="1:12" ht="12.75">
      <c r="A47" s="195">
        <v>10</v>
      </c>
      <c r="B47" s="292"/>
      <c r="C47" s="238"/>
      <c r="D47" s="293"/>
      <c r="E47" s="344"/>
      <c r="F47" s="285"/>
      <c r="G47" s="285"/>
      <c r="H47" s="285"/>
      <c r="I47" s="285"/>
      <c r="K47" s="182"/>
      <c r="L47" s="182"/>
    </row>
    <row r="48" spans="1:14" ht="6" customHeight="1">
      <c r="A48" s="185"/>
      <c r="B48" s="183"/>
      <c r="C48" s="183"/>
      <c r="D48" s="183"/>
      <c r="E48" s="183"/>
      <c r="F48" s="285"/>
      <c r="G48" s="285"/>
      <c r="H48" s="285"/>
      <c r="I48" s="183"/>
      <c r="J48" s="183"/>
      <c r="K48" s="183"/>
      <c r="L48" s="183"/>
      <c r="M48" s="183"/>
      <c r="N48" s="184"/>
    </row>
    <row r="49" spans="1:14" ht="7.5" customHeight="1">
      <c r="A49" s="185"/>
      <c r="B49" s="183"/>
      <c r="C49" s="183"/>
      <c r="D49" s="183"/>
      <c r="E49" s="183"/>
      <c r="F49" s="285"/>
      <c r="G49" s="285"/>
      <c r="H49" s="285"/>
      <c r="I49" s="183"/>
      <c r="J49" s="183"/>
      <c r="K49" s="183"/>
      <c r="L49" s="183"/>
      <c r="M49" s="183"/>
      <c r="N49" s="184"/>
    </row>
    <row r="50" spans="1:14" ht="11.25" customHeight="1">
      <c r="A50" s="493" t="s">
        <v>458</v>
      </c>
      <c r="B50" s="494"/>
      <c r="C50" s="294"/>
      <c r="D50" s="295"/>
      <c r="E50" s="295"/>
      <c r="F50" s="285"/>
      <c r="G50" s="285"/>
      <c r="H50" s="285"/>
      <c r="I50" s="192"/>
      <c r="K50" s="192"/>
      <c r="L50" s="192"/>
      <c r="M50" s="192"/>
      <c r="N50" s="182"/>
    </row>
    <row r="51" spans="1:14" ht="18" customHeight="1">
      <c r="A51" s="494"/>
      <c r="B51" s="494"/>
      <c r="C51" s="296" t="s">
        <v>476</v>
      </c>
      <c r="D51" s="297" t="s">
        <v>459</v>
      </c>
      <c r="E51" s="297"/>
      <c r="F51" s="285"/>
      <c r="G51" s="285"/>
      <c r="H51" s="285"/>
      <c r="I51" s="187"/>
      <c r="J51" s="192"/>
      <c r="K51" s="192"/>
      <c r="L51" s="192"/>
      <c r="M51" s="192"/>
      <c r="N51" s="182"/>
    </row>
    <row r="52" spans="1:26" s="190" customFormat="1" ht="18" customHeight="1">
      <c r="A52" s="186"/>
      <c r="B52" s="298"/>
      <c r="C52" s="186"/>
      <c r="D52" s="297" t="s">
        <v>460</v>
      </c>
      <c r="E52" s="297"/>
      <c r="F52" s="285"/>
      <c r="G52" s="285"/>
      <c r="H52" s="285"/>
      <c r="I52" s="271"/>
      <c r="L52" s="197"/>
      <c r="M52" s="197"/>
      <c r="O52" s="199" t="b">
        <v>0</v>
      </c>
      <c r="P52" s="200"/>
      <c r="Q52" s="192"/>
      <c r="R52" s="192"/>
      <c r="S52" s="192"/>
      <c r="T52" s="192"/>
      <c r="U52" s="192"/>
      <c r="V52" s="192"/>
      <c r="W52" s="192"/>
      <c r="X52" s="191"/>
      <c r="Y52" s="191"/>
      <c r="Z52" s="191"/>
    </row>
    <row r="53" spans="1:26" s="190" customFormat="1" ht="12.75">
      <c r="A53" s="186"/>
      <c r="B53" s="186"/>
      <c r="C53" s="186"/>
      <c r="D53" s="197"/>
      <c r="E53" s="197"/>
      <c r="F53" s="285"/>
      <c r="G53" s="285"/>
      <c r="H53" s="285"/>
      <c r="I53" s="198"/>
      <c r="L53" s="197"/>
      <c r="M53" s="197"/>
      <c r="O53" s="199" t="b">
        <v>0</v>
      </c>
      <c r="P53" s="200"/>
      <c r="Q53" s="191"/>
      <c r="R53" s="191"/>
      <c r="S53" s="191"/>
      <c r="T53" s="191"/>
      <c r="U53" s="191"/>
      <c r="V53" s="191"/>
      <c r="W53" s="191"/>
      <c r="X53" s="191"/>
      <c r="Y53" s="191"/>
      <c r="Z53" s="191"/>
    </row>
    <row r="54" spans="1:16" s="244" customFormat="1" ht="6" customHeight="1">
      <c r="A54" s="261"/>
      <c r="B54" s="266"/>
      <c r="C54" s="266"/>
      <c r="F54" s="182"/>
      <c r="G54" s="182"/>
      <c r="H54" s="182"/>
      <c r="I54" s="182"/>
      <c r="M54" s="275"/>
      <c r="O54" s="201"/>
      <c r="P54" s="201"/>
    </row>
    <row r="55" spans="1:15" s="244" customFormat="1" ht="44.25" customHeight="1">
      <c r="A55" s="299" t="s">
        <v>317</v>
      </c>
      <c r="B55" s="484"/>
      <c r="C55" s="488"/>
      <c r="D55" s="489"/>
      <c r="E55" s="342"/>
      <c r="F55" s="182"/>
      <c r="G55" s="182"/>
      <c r="H55" s="182"/>
      <c r="I55" s="182"/>
      <c r="J55" s="300"/>
      <c r="K55" s="300"/>
      <c r="L55" s="300"/>
      <c r="O55" s="180"/>
    </row>
    <row r="56" spans="1:15" s="244" customFormat="1" ht="15.75" customHeight="1">
      <c r="A56" s="299"/>
      <c r="B56" s="345"/>
      <c r="C56" s="345"/>
      <c r="D56" s="345"/>
      <c r="E56" s="345"/>
      <c r="F56" s="345"/>
      <c r="G56" s="341"/>
      <c r="H56" s="341"/>
      <c r="I56" s="300"/>
      <c r="J56" s="300"/>
      <c r="K56" s="300"/>
      <c r="L56" s="300"/>
      <c r="O56" s="181"/>
    </row>
    <row r="57" spans="1:15" ht="12" customHeight="1">
      <c r="A57" s="203" t="s">
        <v>350</v>
      </c>
      <c r="B57" s="189"/>
      <c r="C57" s="189"/>
      <c r="D57" s="190"/>
      <c r="E57" s="190"/>
      <c r="F57" s="285"/>
      <c r="G57" s="285"/>
      <c r="H57" s="285"/>
      <c r="I57" s="285"/>
      <c r="J57" s="190"/>
      <c r="K57" s="191"/>
      <c r="L57" s="191"/>
      <c r="M57" s="191"/>
      <c r="N57" s="191"/>
      <c r="O57" s="182"/>
    </row>
    <row r="58" spans="1:12" ht="6" customHeight="1">
      <c r="A58" s="203"/>
      <c r="B58" s="204"/>
      <c r="C58" s="204"/>
      <c r="D58" s="205"/>
      <c r="E58" s="205"/>
      <c r="F58" s="285"/>
      <c r="G58" s="285"/>
      <c r="H58" s="285"/>
      <c r="I58" s="285"/>
      <c r="J58" s="205"/>
      <c r="K58" s="184"/>
      <c r="L58" s="191"/>
    </row>
    <row r="59" spans="1:12" ht="14.25" customHeight="1" thickBot="1">
      <c r="A59" s="186" t="s">
        <v>351</v>
      </c>
      <c r="B59" s="204"/>
      <c r="C59" s="204"/>
      <c r="D59" s="205"/>
      <c r="E59" s="205"/>
      <c r="F59" s="285"/>
      <c r="G59" s="285"/>
      <c r="H59" s="285"/>
      <c r="I59" s="285"/>
      <c r="J59" s="205"/>
      <c r="K59" s="184"/>
      <c r="L59" s="191"/>
    </row>
    <row r="60" spans="1:12" ht="15" customHeight="1" thickBot="1">
      <c r="A60" s="495" t="s">
        <v>352</v>
      </c>
      <c r="B60" s="496"/>
      <c r="C60" s="496"/>
      <c r="D60" s="496"/>
      <c r="E60" s="497"/>
      <c r="F60" s="285"/>
      <c r="G60" s="285"/>
      <c r="H60" s="285"/>
      <c r="I60" s="285"/>
      <c r="K60" s="182"/>
      <c r="L60" s="182"/>
    </row>
    <row r="61" spans="1:12" ht="23.25" thickBot="1">
      <c r="A61" s="193"/>
      <c r="B61" s="301" t="s">
        <v>38</v>
      </c>
      <c r="C61" s="237" t="s">
        <v>474</v>
      </c>
      <c r="D61" s="302" t="s">
        <v>475</v>
      </c>
      <c r="E61" s="303" t="s">
        <v>461</v>
      </c>
      <c r="F61" s="285"/>
      <c r="G61" s="285"/>
      <c r="H61" s="285"/>
      <c r="I61" s="285"/>
      <c r="K61" s="182"/>
      <c r="L61" s="182"/>
    </row>
    <row r="62" spans="1:15" ht="12.75">
      <c r="A62" s="194">
        <v>1</v>
      </c>
      <c r="B62" s="282"/>
      <c r="C62" s="283"/>
      <c r="D62" s="284"/>
      <c r="E62" s="304"/>
      <c r="F62" s="285"/>
      <c r="G62" s="285"/>
      <c r="H62" s="285"/>
      <c r="I62" s="285"/>
      <c r="K62" s="182"/>
      <c r="L62" s="182"/>
      <c r="O62" s="305" t="s">
        <v>462</v>
      </c>
    </row>
    <row r="63" spans="1:15" ht="12.75">
      <c r="A63" s="195">
        <v>2</v>
      </c>
      <c r="B63" s="286"/>
      <c r="C63" s="287"/>
      <c r="D63" s="288"/>
      <c r="E63" s="306"/>
      <c r="F63" s="285"/>
      <c r="G63" s="285"/>
      <c r="H63" s="285"/>
      <c r="I63" s="285"/>
      <c r="K63" s="182"/>
      <c r="L63" s="182"/>
      <c r="O63" s="305" t="s">
        <v>340</v>
      </c>
    </row>
    <row r="64" spans="1:15" ht="12.75">
      <c r="A64" s="195">
        <v>3</v>
      </c>
      <c r="B64" s="286"/>
      <c r="C64" s="287"/>
      <c r="D64" s="288"/>
      <c r="E64" s="306"/>
      <c r="F64" s="285"/>
      <c r="G64" s="285"/>
      <c r="H64" s="285"/>
      <c r="I64" s="285"/>
      <c r="K64" s="182"/>
      <c r="L64" s="182"/>
      <c r="O64" s="305" t="s">
        <v>341</v>
      </c>
    </row>
    <row r="65" spans="1:15" ht="12.75">
      <c r="A65" s="195">
        <v>4</v>
      </c>
      <c r="B65" s="286"/>
      <c r="C65" s="287"/>
      <c r="D65" s="288"/>
      <c r="E65" s="306"/>
      <c r="F65" s="285"/>
      <c r="G65" s="285"/>
      <c r="H65" s="285"/>
      <c r="I65" s="285"/>
      <c r="K65" s="182"/>
      <c r="L65" s="182"/>
      <c r="O65" s="305" t="s">
        <v>463</v>
      </c>
    </row>
    <row r="66" spans="1:15" ht="12.75">
      <c r="A66" s="195">
        <v>5</v>
      </c>
      <c r="B66" s="286"/>
      <c r="C66" s="287"/>
      <c r="D66" s="288"/>
      <c r="E66" s="306"/>
      <c r="F66" s="285"/>
      <c r="G66" s="285"/>
      <c r="H66" s="285"/>
      <c r="I66" s="285"/>
      <c r="K66" s="182"/>
      <c r="L66" s="182"/>
      <c r="O66" s="182"/>
    </row>
    <row r="67" spans="1:12" ht="12.75">
      <c r="A67" s="195">
        <v>6</v>
      </c>
      <c r="B67" s="286"/>
      <c r="C67" s="287"/>
      <c r="D67" s="288"/>
      <c r="E67" s="306"/>
      <c r="F67" s="285"/>
      <c r="G67" s="285"/>
      <c r="H67" s="285"/>
      <c r="I67" s="285"/>
      <c r="K67" s="182"/>
      <c r="L67" s="182"/>
    </row>
    <row r="68" spans="1:12" ht="12.75">
      <c r="A68" s="195">
        <v>7</v>
      </c>
      <c r="B68" s="286"/>
      <c r="C68" s="287"/>
      <c r="D68" s="288"/>
      <c r="E68" s="306"/>
      <c r="F68" s="285"/>
      <c r="G68" s="285"/>
      <c r="H68" s="285"/>
      <c r="I68" s="285"/>
      <c r="K68" s="182"/>
      <c r="L68" s="182"/>
    </row>
    <row r="69" spans="1:12" ht="12.75">
      <c r="A69" s="195">
        <v>8</v>
      </c>
      <c r="B69" s="286"/>
      <c r="C69" s="287"/>
      <c r="D69" s="288"/>
      <c r="E69" s="306"/>
      <c r="F69" s="285"/>
      <c r="G69" s="285"/>
      <c r="H69" s="285"/>
      <c r="I69" s="285"/>
      <c r="K69" s="182"/>
      <c r="L69" s="182"/>
    </row>
    <row r="70" spans="1:12" ht="12.75">
      <c r="A70" s="195">
        <v>9</v>
      </c>
      <c r="B70" s="286"/>
      <c r="C70" s="287"/>
      <c r="D70" s="288"/>
      <c r="E70" s="306"/>
      <c r="F70" s="285"/>
      <c r="G70" s="285"/>
      <c r="H70" s="285"/>
      <c r="I70" s="285"/>
      <c r="K70" s="182"/>
      <c r="L70" s="182"/>
    </row>
    <row r="71" spans="1:12" ht="12.75">
      <c r="A71" s="195">
        <v>10</v>
      </c>
      <c r="B71" s="286"/>
      <c r="C71" s="287"/>
      <c r="D71" s="288"/>
      <c r="E71" s="306"/>
      <c r="F71" s="285"/>
      <c r="G71" s="285"/>
      <c r="H71" s="285"/>
      <c r="I71" s="285"/>
      <c r="K71" s="182"/>
      <c r="L71" s="182"/>
    </row>
    <row r="72" spans="1:12" ht="12.75">
      <c r="A72" s="195">
        <v>11</v>
      </c>
      <c r="B72" s="286"/>
      <c r="C72" s="287"/>
      <c r="D72" s="288"/>
      <c r="E72" s="306"/>
      <c r="F72" s="285"/>
      <c r="G72" s="285"/>
      <c r="H72" s="285"/>
      <c r="I72" s="285"/>
      <c r="K72" s="182"/>
      <c r="L72" s="182"/>
    </row>
    <row r="73" spans="1:12" ht="12.75">
      <c r="A73" s="206"/>
      <c r="B73" s="307"/>
      <c r="C73" s="287"/>
      <c r="D73" s="288"/>
      <c r="E73" s="306"/>
      <c r="F73" s="285"/>
      <c r="G73" s="285"/>
      <c r="H73" s="285"/>
      <c r="I73" s="285"/>
      <c r="K73" s="182"/>
      <c r="L73" s="182"/>
    </row>
    <row r="74" spans="1:12" ht="12.75">
      <c r="A74" s="196"/>
      <c r="B74" s="307"/>
      <c r="C74" s="287"/>
      <c r="D74" s="288"/>
      <c r="E74" s="306"/>
      <c r="F74" s="285"/>
      <c r="G74" s="285"/>
      <c r="H74" s="285"/>
      <c r="I74" s="285"/>
      <c r="K74" s="182"/>
      <c r="L74" s="182"/>
    </row>
    <row r="75" spans="1:12" ht="12.75">
      <c r="A75" s="207"/>
      <c r="B75" s="307"/>
      <c r="C75" s="287"/>
      <c r="D75" s="288"/>
      <c r="E75" s="306"/>
      <c r="F75" s="285"/>
      <c r="G75" s="285"/>
      <c r="H75" s="285"/>
      <c r="I75" s="285"/>
      <c r="K75" s="182"/>
      <c r="L75" s="182"/>
    </row>
    <row r="76" spans="1:14" ht="12.75">
      <c r="A76" s="208"/>
      <c r="B76" s="308"/>
      <c r="C76" s="309"/>
      <c r="D76" s="310"/>
      <c r="E76" s="311"/>
      <c r="F76" s="285"/>
      <c r="G76" s="285"/>
      <c r="H76" s="285"/>
      <c r="I76" s="285"/>
      <c r="K76" s="182"/>
      <c r="L76" s="182"/>
      <c r="M76" s="209"/>
      <c r="N76" s="209"/>
    </row>
    <row r="77" spans="1:14" ht="12.75">
      <c r="A77" s="261"/>
      <c r="B77" s="186"/>
      <c r="C77" s="186"/>
      <c r="D77" s="197"/>
      <c r="E77" s="197"/>
      <c r="F77" s="285"/>
      <c r="G77" s="285"/>
      <c r="H77" s="285"/>
      <c r="I77" s="285"/>
      <c r="J77" s="229"/>
      <c r="K77" s="230"/>
      <c r="L77" s="230"/>
      <c r="M77" s="209"/>
      <c r="N77" s="209"/>
    </row>
    <row r="78" spans="1:16" s="244" customFormat="1" ht="43.5" customHeight="1">
      <c r="A78" s="299" t="s">
        <v>317</v>
      </c>
      <c r="B78" s="484"/>
      <c r="C78" s="485"/>
      <c r="D78" s="486"/>
      <c r="E78" s="341"/>
      <c r="F78" s="285"/>
      <c r="G78" s="285"/>
      <c r="H78" s="285"/>
      <c r="I78" s="300"/>
      <c r="J78" s="300"/>
      <c r="K78" s="300"/>
      <c r="L78" s="300"/>
      <c r="P78" s="268"/>
    </row>
    <row r="79" spans="1:7" s="244" customFormat="1" ht="18" customHeight="1">
      <c r="A79" s="261"/>
      <c r="B79" s="266"/>
      <c r="C79" s="266"/>
      <c r="G79" s="267"/>
    </row>
    <row r="80" spans="1:7" s="244" customFormat="1" ht="11.25">
      <c r="A80" s="265" t="s">
        <v>53</v>
      </c>
      <c r="B80" s="266"/>
      <c r="C80" s="266"/>
      <c r="G80" s="267"/>
    </row>
    <row r="81" spans="1:19" s="244" customFormat="1" ht="44.25" customHeight="1">
      <c r="A81" s="299" t="s">
        <v>9</v>
      </c>
      <c r="B81" s="498"/>
      <c r="C81" s="498"/>
      <c r="D81" s="498"/>
      <c r="E81" s="345"/>
      <c r="F81" s="285"/>
      <c r="G81" s="285"/>
      <c r="H81" s="285"/>
      <c r="I81" s="285"/>
      <c r="J81" s="285"/>
      <c r="K81" s="285"/>
      <c r="L81" s="285"/>
      <c r="M81" s="285"/>
      <c r="N81" s="285"/>
      <c r="O81" s="285"/>
      <c r="P81" s="285"/>
      <c r="Q81" s="285"/>
      <c r="R81" s="285"/>
      <c r="S81" s="285"/>
    </row>
    <row r="82" spans="1:7" s="244" customFormat="1" ht="15" customHeight="1">
      <c r="A82" s="261"/>
      <c r="B82" s="266"/>
      <c r="C82" s="266"/>
      <c r="G82" s="267"/>
    </row>
    <row r="83" spans="1:12" s="266" customFormat="1" ht="15" customHeight="1">
      <c r="A83" s="265" t="s">
        <v>465</v>
      </c>
      <c r="B83" s="244"/>
      <c r="C83" s="244"/>
      <c r="D83" s="244"/>
      <c r="E83" s="244"/>
      <c r="F83" s="244"/>
      <c r="G83" s="244"/>
      <c r="H83" s="244"/>
      <c r="I83" s="244"/>
      <c r="J83" s="244"/>
      <c r="K83" s="244"/>
      <c r="L83" s="244"/>
    </row>
    <row r="84" spans="1:12" s="266" customFormat="1" ht="15" customHeight="1">
      <c r="A84" s="261" t="s">
        <v>9</v>
      </c>
      <c r="B84" s="266" t="s">
        <v>477</v>
      </c>
      <c r="D84" s="244"/>
      <c r="E84" s="244"/>
      <c r="F84" s="244"/>
      <c r="G84" s="267"/>
      <c r="H84" s="244"/>
      <c r="I84" s="244"/>
      <c r="J84" s="244"/>
      <c r="K84" s="244"/>
      <c r="L84" s="244"/>
    </row>
    <row r="85" spans="1:12" s="266" customFormat="1" ht="36" customHeight="1">
      <c r="A85" s="312" t="s">
        <v>353</v>
      </c>
      <c r="B85" s="499" t="s">
        <v>54</v>
      </c>
      <c r="C85" s="500"/>
      <c r="D85" s="501"/>
      <c r="E85" s="313" t="s">
        <v>464</v>
      </c>
      <c r="F85" s="313" t="s">
        <v>340</v>
      </c>
      <c r="G85" s="314" t="s">
        <v>341</v>
      </c>
      <c r="K85" s="315"/>
      <c r="L85" s="315"/>
    </row>
    <row r="86" spans="1:7" s="266" customFormat="1" ht="12.75">
      <c r="A86" s="316">
        <v>1</v>
      </c>
      <c r="B86" s="502">
        <f>IF('1. Page de titre'!D28="","",'1. Page de titre'!D28)</f>
      </c>
      <c r="C86" s="503"/>
      <c r="D86" s="504"/>
      <c r="E86" s="317"/>
      <c r="F86" s="318"/>
      <c r="G86" s="318"/>
    </row>
    <row r="87" spans="1:12" s="266" customFormat="1" ht="12.75">
      <c r="A87" s="319" t="s">
        <v>353</v>
      </c>
      <c r="B87" s="505" t="s">
        <v>354</v>
      </c>
      <c r="C87" s="506"/>
      <c r="D87" s="507"/>
      <c r="E87" s="320"/>
      <c r="F87" s="320"/>
      <c r="G87" s="321"/>
      <c r="K87" s="315"/>
      <c r="L87" s="315"/>
    </row>
    <row r="88" spans="1:7" s="266" customFormat="1" ht="12.75">
      <c r="A88" s="316">
        <v>2</v>
      </c>
      <c r="B88" s="502">
        <f>IF('2. Données générales'!B48="","",'2. Données générales'!B48)</f>
      </c>
      <c r="C88" s="503"/>
      <c r="D88" s="504"/>
      <c r="E88" s="322"/>
      <c r="F88" s="323"/>
      <c r="G88" s="323"/>
    </row>
    <row r="89" spans="1:7" s="266" customFormat="1" ht="12.75">
      <c r="A89" s="316">
        <v>3</v>
      </c>
      <c r="B89" s="502">
        <f>IF('2. Données générales'!B49="","",'2. Données générales'!B49)</f>
      </c>
      <c r="C89" s="503"/>
      <c r="D89" s="504"/>
      <c r="E89" s="324"/>
      <c r="F89" s="325"/>
      <c r="G89" s="325"/>
    </row>
    <row r="90" spans="1:7" s="266" customFormat="1" ht="12.75">
      <c r="A90" s="316">
        <v>4</v>
      </c>
      <c r="B90" s="502">
        <f>IF('2. Données générales'!B50="","",'2. Données générales'!B50)</f>
      </c>
      <c r="C90" s="503"/>
      <c r="D90" s="504"/>
      <c r="E90" s="324"/>
      <c r="F90" s="325"/>
      <c r="G90" s="325"/>
    </row>
    <row r="91" spans="1:7" s="266" customFormat="1" ht="12.75">
      <c r="A91" s="316">
        <v>5</v>
      </c>
      <c r="B91" s="502">
        <f>IF('2. Données générales'!B51="","",'2. Données générales'!B51)</f>
      </c>
      <c r="C91" s="503"/>
      <c r="D91" s="504"/>
      <c r="E91" s="324"/>
      <c r="F91" s="325"/>
      <c r="G91" s="325"/>
    </row>
    <row r="92" spans="1:12" s="244" customFormat="1" ht="12.75">
      <c r="A92" s="316">
        <v>6</v>
      </c>
      <c r="B92" s="502">
        <f>IF('2. Données générales'!B52="","",'2. Données générales'!B52)</f>
      </c>
      <c r="C92" s="503"/>
      <c r="D92" s="504"/>
      <c r="E92" s="324"/>
      <c r="F92" s="325"/>
      <c r="G92" s="325"/>
      <c r="K92" s="266"/>
      <c r="L92" s="266"/>
    </row>
    <row r="93" spans="1:12" s="244" customFormat="1" ht="12.75">
      <c r="A93" s="316">
        <v>7</v>
      </c>
      <c r="B93" s="502">
        <f>IF('2. Données générales'!B53="","",'2. Données générales'!B53)</f>
      </c>
      <c r="C93" s="503"/>
      <c r="D93" s="504"/>
      <c r="E93" s="324"/>
      <c r="F93" s="325"/>
      <c r="G93" s="325"/>
      <c r="K93" s="266"/>
      <c r="L93" s="266"/>
    </row>
    <row r="94" spans="1:18" s="244" customFormat="1" ht="12.75">
      <c r="A94" s="316">
        <v>8</v>
      </c>
      <c r="B94" s="502">
        <f>IF('2. Données générales'!B54="","",'2. Données générales'!B54)</f>
      </c>
      <c r="C94" s="503"/>
      <c r="D94" s="504"/>
      <c r="E94" s="324"/>
      <c r="F94" s="325"/>
      <c r="G94" s="325"/>
      <c r="K94" s="266"/>
      <c r="L94" s="266"/>
      <c r="N94" s="266"/>
      <c r="O94" s="266"/>
      <c r="P94" s="266"/>
      <c r="Q94" s="266"/>
      <c r="R94" s="266"/>
    </row>
    <row r="95" spans="1:18" s="244" customFormat="1" ht="12.75">
      <c r="A95" s="316">
        <v>9</v>
      </c>
      <c r="B95" s="502">
        <f>IF('2. Données générales'!B55="","",'2. Données générales'!B55)</f>
      </c>
      <c r="C95" s="503"/>
      <c r="D95" s="504"/>
      <c r="E95" s="324"/>
      <c r="F95" s="325"/>
      <c r="G95" s="325"/>
      <c r="K95" s="266"/>
      <c r="L95" s="266"/>
      <c r="N95" s="266"/>
      <c r="O95" s="266"/>
      <c r="P95" s="266"/>
      <c r="Q95" s="266"/>
      <c r="R95" s="266"/>
    </row>
    <row r="96" spans="1:18" s="244" customFormat="1" ht="12.75">
      <c r="A96" s="316">
        <v>10</v>
      </c>
      <c r="B96" s="502">
        <f>IF('2. Données générales'!B56="","",'2. Données générales'!B56)</f>
      </c>
      <c r="C96" s="503"/>
      <c r="D96" s="504"/>
      <c r="E96" s="324"/>
      <c r="F96" s="325"/>
      <c r="G96" s="325"/>
      <c r="K96" s="266"/>
      <c r="L96" s="266"/>
      <c r="N96" s="266"/>
      <c r="O96" s="266"/>
      <c r="P96" s="266"/>
      <c r="Q96" s="266"/>
      <c r="R96" s="266"/>
    </row>
    <row r="97" spans="1:18" s="244" customFormat="1" ht="12.75">
      <c r="A97" s="316">
        <v>11</v>
      </c>
      <c r="B97" s="502">
        <f>IF('2. Données générales'!B57="","",'2. Données générales'!B57)</f>
      </c>
      <c r="C97" s="503"/>
      <c r="D97" s="504"/>
      <c r="E97" s="324"/>
      <c r="F97" s="325"/>
      <c r="G97" s="325"/>
      <c r="K97" s="266"/>
      <c r="L97" s="266"/>
      <c r="N97" s="266"/>
      <c r="O97" s="266"/>
      <c r="P97" s="266"/>
      <c r="Q97" s="266"/>
      <c r="R97" s="266"/>
    </row>
    <row r="98" spans="1:18" s="244" customFormat="1" ht="12.75">
      <c r="A98" s="316">
        <v>12</v>
      </c>
      <c r="B98" s="502">
        <f>IF('2. Données générales'!B58="","",'2. Données générales'!B58)</f>
      </c>
      <c r="C98" s="503"/>
      <c r="D98" s="504"/>
      <c r="E98" s="335"/>
      <c r="F98" s="336"/>
      <c r="G98" s="336"/>
      <c r="K98" s="266"/>
      <c r="L98" s="266"/>
      <c r="N98" s="266"/>
      <c r="O98" s="266"/>
      <c r="P98" s="266"/>
      <c r="Q98" s="266"/>
      <c r="R98" s="266"/>
    </row>
    <row r="99" spans="1:18" s="244" customFormat="1" ht="12.75">
      <c r="A99" s="316">
        <v>13</v>
      </c>
      <c r="B99" s="502">
        <f>IF('2. Données générales'!B59="","",'2. Données générales'!B59)</f>
      </c>
      <c r="C99" s="503"/>
      <c r="D99" s="504"/>
      <c r="E99" s="335"/>
      <c r="F99" s="336"/>
      <c r="G99" s="336"/>
      <c r="K99" s="266"/>
      <c r="L99" s="266"/>
      <c r="N99" s="266"/>
      <c r="O99" s="266"/>
      <c r="P99" s="266"/>
      <c r="Q99" s="266"/>
      <c r="R99" s="266"/>
    </row>
    <row r="100" spans="1:18" s="244" customFormat="1" ht="12.75">
      <c r="A100" s="316">
        <v>14</v>
      </c>
      <c r="B100" s="502">
        <f>IF('2. Données générales'!B60="","",'2. Données générales'!B60)</f>
      </c>
      <c r="C100" s="503"/>
      <c r="D100" s="504"/>
      <c r="E100" s="335"/>
      <c r="F100" s="336"/>
      <c r="G100" s="336"/>
      <c r="K100" s="266"/>
      <c r="L100" s="266"/>
      <c r="N100" s="266"/>
      <c r="O100" s="266"/>
      <c r="P100" s="266"/>
      <c r="Q100" s="266"/>
      <c r="R100" s="266"/>
    </row>
    <row r="101" spans="1:18" s="244" customFormat="1" ht="12.75">
      <c r="A101" s="316">
        <v>15</v>
      </c>
      <c r="B101" s="502">
        <f>IF('2. Données générales'!B61="","",'2. Données générales'!B61)</f>
      </c>
      <c r="C101" s="503"/>
      <c r="D101" s="504"/>
      <c r="E101" s="335"/>
      <c r="F101" s="336"/>
      <c r="G101" s="336"/>
      <c r="K101" s="266"/>
      <c r="L101" s="266"/>
      <c r="N101" s="266"/>
      <c r="O101" s="266"/>
      <c r="P101" s="266"/>
      <c r="Q101" s="266"/>
      <c r="R101" s="266"/>
    </row>
    <row r="102" spans="1:18" s="244" customFormat="1" ht="12.75">
      <c r="A102" s="316">
        <v>16</v>
      </c>
      <c r="B102" s="502">
        <f>IF('2. Données générales'!B62="","",'2. Données générales'!B62)</f>
      </c>
      <c r="C102" s="503"/>
      <c r="D102" s="504"/>
      <c r="E102" s="335"/>
      <c r="F102" s="336"/>
      <c r="G102" s="336"/>
      <c r="K102" s="266"/>
      <c r="L102" s="266"/>
      <c r="N102" s="266"/>
      <c r="O102" s="266"/>
      <c r="P102" s="266"/>
      <c r="Q102" s="266"/>
      <c r="R102" s="266"/>
    </row>
    <row r="103" spans="1:18" s="244" customFormat="1" ht="12.75">
      <c r="A103" s="316">
        <v>17</v>
      </c>
      <c r="B103" s="502">
        <f>IF('2. Données générales'!B63="","",'2. Données générales'!B63)</f>
      </c>
      <c r="C103" s="503"/>
      <c r="D103" s="504"/>
      <c r="E103" s="335"/>
      <c r="F103" s="336"/>
      <c r="G103" s="336"/>
      <c r="K103" s="266"/>
      <c r="L103" s="266"/>
      <c r="N103" s="266"/>
      <c r="O103" s="266"/>
      <c r="P103" s="266"/>
      <c r="Q103" s="266"/>
      <c r="R103" s="266"/>
    </row>
    <row r="104" spans="1:18" s="244" customFormat="1" ht="12.75">
      <c r="A104" s="316">
        <v>18</v>
      </c>
      <c r="B104" s="502">
        <f>IF('2. Données générales'!B64="","",'2. Données générales'!B64)</f>
      </c>
      <c r="C104" s="503"/>
      <c r="D104" s="504"/>
      <c r="E104" s="335"/>
      <c r="F104" s="336"/>
      <c r="G104" s="336"/>
      <c r="K104" s="266"/>
      <c r="L104" s="266"/>
      <c r="N104" s="266"/>
      <c r="O104" s="266"/>
      <c r="P104" s="266"/>
      <c r="Q104" s="266"/>
      <c r="R104" s="266"/>
    </row>
    <row r="105" spans="1:18" s="244" customFormat="1" ht="12.75">
      <c r="A105" s="316">
        <v>19</v>
      </c>
      <c r="B105" s="502">
        <f>IF('2. Données générales'!B65="","",'2. Données générales'!B65)</f>
      </c>
      <c r="C105" s="503"/>
      <c r="D105" s="504"/>
      <c r="E105" s="335"/>
      <c r="F105" s="336"/>
      <c r="G105" s="336"/>
      <c r="K105" s="266"/>
      <c r="L105" s="266"/>
      <c r="N105" s="266"/>
      <c r="O105" s="266"/>
      <c r="P105" s="266"/>
      <c r="Q105" s="266"/>
      <c r="R105" s="266"/>
    </row>
    <row r="106" spans="1:18" s="244" customFormat="1" ht="12.75">
      <c r="A106" s="316">
        <v>20</v>
      </c>
      <c r="B106" s="502">
        <f>IF('2. Données générales'!B66="","",'2. Données générales'!B66)</f>
      </c>
      <c r="C106" s="503"/>
      <c r="D106" s="504"/>
      <c r="E106" s="335"/>
      <c r="F106" s="336"/>
      <c r="G106" s="336"/>
      <c r="K106" s="266"/>
      <c r="L106" s="266"/>
      <c r="N106" s="266"/>
      <c r="O106" s="266"/>
      <c r="P106" s="266"/>
      <c r="Q106" s="266"/>
      <c r="R106" s="266"/>
    </row>
    <row r="107" spans="1:18" s="244" customFormat="1" ht="12.75">
      <c r="A107" s="316">
        <v>21</v>
      </c>
      <c r="B107" s="502">
        <f>IF('2. Données générales'!B67="","",'2. Données générales'!B67)</f>
      </c>
      <c r="C107" s="503"/>
      <c r="D107" s="504"/>
      <c r="E107" s="335"/>
      <c r="F107" s="336"/>
      <c r="G107" s="336"/>
      <c r="K107" s="266"/>
      <c r="L107" s="266"/>
      <c r="N107" s="266"/>
      <c r="O107" s="266"/>
      <c r="P107" s="266"/>
      <c r="Q107" s="266"/>
      <c r="R107" s="266"/>
    </row>
    <row r="108" spans="1:18" s="244" customFormat="1" ht="12.75">
      <c r="A108" s="316">
        <v>22</v>
      </c>
      <c r="B108" s="502">
        <f>IF('2. Données générales'!B68="","",'2. Données générales'!B68)</f>
      </c>
      <c r="C108" s="503"/>
      <c r="D108" s="504"/>
      <c r="E108" s="335"/>
      <c r="F108" s="336"/>
      <c r="G108" s="336"/>
      <c r="K108" s="266"/>
      <c r="L108" s="266"/>
      <c r="N108" s="266"/>
      <c r="O108" s="266"/>
      <c r="P108" s="266"/>
      <c r="Q108" s="266"/>
      <c r="R108" s="266"/>
    </row>
    <row r="109" spans="1:18" s="244" customFormat="1" ht="12.75">
      <c r="A109" s="316">
        <v>23</v>
      </c>
      <c r="B109" s="502">
        <f>IF('2. Données générales'!B69="","",'2. Données générales'!B69)</f>
      </c>
      <c r="C109" s="503"/>
      <c r="D109" s="504"/>
      <c r="E109" s="326"/>
      <c r="F109" s="327"/>
      <c r="G109" s="327"/>
      <c r="K109" s="266"/>
      <c r="L109" s="266"/>
      <c r="N109" s="266"/>
      <c r="O109" s="266"/>
      <c r="P109" s="266"/>
      <c r="Q109" s="266"/>
      <c r="R109" s="266"/>
    </row>
    <row r="110" spans="1:18" s="244" customFormat="1" ht="15" customHeight="1">
      <c r="A110" s="261"/>
      <c r="C110" s="328"/>
      <c r="D110" s="328" t="s">
        <v>355</v>
      </c>
      <c r="E110" s="329"/>
      <c r="F110" s="330"/>
      <c r="G110" s="330"/>
      <c r="K110" s="266"/>
      <c r="L110" s="266"/>
      <c r="N110" s="266"/>
      <c r="O110" s="266"/>
      <c r="P110" s="266"/>
      <c r="Q110" s="266"/>
      <c r="R110" s="266"/>
    </row>
    <row r="111" spans="2:18" s="244" customFormat="1" ht="15" customHeight="1">
      <c r="B111" s="331"/>
      <c r="C111" s="331"/>
      <c r="D111" s="331"/>
      <c r="E111" s="331"/>
      <c r="F111" s="331"/>
      <c r="G111" s="331"/>
      <c r="H111" s="331"/>
      <c r="I111" s="331"/>
      <c r="J111" s="331"/>
      <c r="K111" s="331"/>
      <c r="N111" s="266"/>
      <c r="O111" s="266"/>
      <c r="P111" s="266"/>
      <c r="Q111" s="266"/>
      <c r="R111" s="266"/>
    </row>
    <row r="112" spans="1:10" ht="11.25">
      <c r="A112" s="181"/>
      <c r="B112" s="181"/>
      <c r="C112" s="181"/>
      <c r="D112" s="181"/>
      <c r="E112" s="181"/>
      <c r="F112" s="181"/>
      <c r="G112" s="181"/>
      <c r="H112" s="181"/>
      <c r="I112" s="181"/>
      <c r="J112" s="181"/>
    </row>
    <row r="113" spans="1:12" ht="12" customHeight="1">
      <c r="A113" s="203" t="s">
        <v>356</v>
      </c>
      <c r="B113" s="189"/>
      <c r="C113" s="189"/>
      <c r="D113" s="190"/>
      <c r="E113" s="190"/>
      <c r="F113" s="190"/>
      <c r="G113" s="190"/>
      <c r="H113" s="190"/>
      <c r="I113" s="190"/>
      <c r="J113" s="190"/>
      <c r="K113" s="191"/>
      <c r="L113" s="191"/>
    </row>
    <row r="114" spans="1:15" ht="27.75" customHeight="1">
      <c r="A114" s="508" t="s">
        <v>466</v>
      </c>
      <c r="B114" s="482"/>
      <c r="C114" s="482"/>
      <c r="D114" s="271"/>
      <c r="E114" s="346"/>
      <c r="F114" s="346"/>
      <c r="G114" s="346"/>
      <c r="H114" s="198"/>
      <c r="I114" s="198"/>
      <c r="J114" s="198"/>
      <c r="K114" s="198"/>
      <c r="L114" s="198"/>
      <c r="M114" s="198"/>
      <c r="N114" s="198"/>
      <c r="O114" s="180" t="s">
        <v>334</v>
      </c>
    </row>
    <row r="115" spans="1:16" ht="12" customHeight="1">
      <c r="A115" s="209"/>
      <c r="B115" s="209"/>
      <c r="C115" s="209"/>
      <c r="D115" s="209"/>
      <c r="E115" s="209"/>
      <c r="F115" s="190"/>
      <c r="G115" s="209"/>
      <c r="H115" s="209"/>
      <c r="I115" s="209"/>
      <c r="J115" s="209"/>
      <c r="K115" s="209"/>
      <c r="L115" s="209"/>
      <c r="O115" s="180" t="s">
        <v>64</v>
      </c>
      <c r="P115" s="180">
        <v>1</v>
      </c>
    </row>
    <row r="116" spans="1:15" ht="12" customHeight="1">
      <c r="A116" s="209"/>
      <c r="B116" s="209"/>
      <c r="C116" s="209"/>
      <c r="D116" s="209"/>
      <c r="E116" s="209"/>
      <c r="F116" s="190"/>
      <c r="G116" s="209"/>
      <c r="H116" s="209"/>
      <c r="I116" s="209"/>
      <c r="J116" s="209"/>
      <c r="K116" s="209"/>
      <c r="L116" s="209"/>
      <c r="O116" s="180" t="s">
        <v>357</v>
      </c>
    </row>
    <row r="117" spans="1:10" ht="12" customHeight="1">
      <c r="A117" s="211" t="s">
        <v>370</v>
      </c>
      <c r="B117" s="205"/>
      <c r="C117" s="205"/>
      <c r="D117" s="212" t="s">
        <v>66</v>
      </c>
      <c r="E117" s="212"/>
      <c r="F117" s="190"/>
      <c r="H117" s="210"/>
      <c r="I117" s="190"/>
      <c r="J117" s="181"/>
    </row>
    <row r="118" spans="1:10" ht="12" customHeight="1">
      <c r="A118" s="205"/>
      <c r="B118" s="204"/>
      <c r="C118" s="204"/>
      <c r="D118" s="509"/>
      <c r="E118" s="347"/>
      <c r="F118" s="190"/>
      <c r="I118" s="332"/>
      <c r="J118" s="332"/>
    </row>
    <row r="119" spans="1:10" ht="12" customHeight="1">
      <c r="A119" s="205"/>
      <c r="B119" s="508">
        <f>IF('1. Page de titre'!D57="","",'1. Page de titre'!D57)</f>
      </c>
      <c r="C119" s="508"/>
      <c r="D119" s="510"/>
      <c r="E119" s="343"/>
      <c r="F119" s="190"/>
      <c r="I119" s="332"/>
      <c r="J119" s="332"/>
    </row>
    <row r="120" spans="4:10" ht="12" customHeight="1">
      <c r="D120" s="510"/>
      <c r="E120" s="343"/>
      <c r="F120" s="190"/>
      <c r="I120" s="332"/>
      <c r="J120" s="332"/>
    </row>
    <row r="121" spans="1:10" ht="12" customHeight="1">
      <c r="A121" s="213" t="s">
        <v>65</v>
      </c>
      <c r="D121" s="510"/>
      <c r="E121" s="343"/>
      <c r="F121" s="190"/>
      <c r="I121" s="332"/>
      <c r="J121" s="332"/>
    </row>
    <row r="122" spans="1:10" ht="12" customHeight="1">
      <c r="A122" s="205"/>
      <c r="B122" s="204"/>
      <c r="C122" s="204"/>
      <c r="D122" s="510"/>
      <c r="E122" s="343"/>
      <c r="F122" s="190"/>
      <c r="I122" s="332"/>
      <c r="J122" s="332"/>
    </row>
    <row r="123" spans="1:10" ht="12" customHeight="1">
      <c r="A123" s="205"/>
      <c r="B123" s="512"/>
      <c r="C123" s="512"/>
      <c r="D123" s="511"/>
      <c r="E123" s="343"/>
      <c r="F123" s="190"/>
      <c r="I123" s="332"/>
      <c r="J123" s="332"/>
    </row>
    <row r="124" spans="2:26" s="333" customFormat="1" ht="12" customHeight="1">
      <c r="B124" s="334"/>
      <c r="C124" s="334"/>
      <c r="D124" s="186"/>
      <c r="E124" s="186"/>
      <c r="F124" s="190"/>
      <c r="G124" s="186"/>
      <c r="H124" s="186"/>
      <c r="I124" s="186"/>
      <c r="J124" s="189"/>
      <c r="K124" s="181"/>
      <c r="L124" s="181"/>
      <c r="M124" s="181"/>
      <c r="N124" s="181"/>
      <c r="O124" s="181"/>
      <c r="P124" s="181"/>
      <c r="Q124" s="181"/>
      <c r="R124" s="181"/>
      <c r="S124" s="181"/>
      <c r="T124" s="181"/>
      <c r="U124" s="181"/>
      <c r="V124" s="181"/>
      <c r="W124" s="181"/>
      <c r="X124" s="181"/>
      <c r="Y124" s="181"/>
      <c r="Z124" s="181"/>
    </row>
    <row r="125" spans="1:16" s="181" customFormat="1" ht="12" customHeight="1">
      <c r="A125" s="190"/>
      <c r="B125" s="190"/>
      <c r="C125" s="190"/>
      <c r="D125" s="190"/>
      <c r="E125" s="190"/>
      <c r="F125" s="190"/>
      <c r="G125" s="190"/>
      <c r="H125" s="190"/>
      <c r="I125" s="190"/>
      <c r="J125" s="190"/>
      <c r="O125" s="180"/>
      <c r="P125" s="180"/>
    </row>
    <row r="126" spans="1:16" s="181" customFormat="1" ht="12" customHeight="1">
      <c r="A126" s="182"/>
      <c r="B126" s="182"/>
      <c r="C126" s="182"/>
      <c r="D126" s="182"/>
      <c r="E126" s="182"/>
      <c r="F126" s="182"/>
      <c r="G126" s="182"/>
      <c r="H126" s="182"/>
      <c r="I126" s="182"/>
      <c r="J126" s="182"/>
      <c r="O126" s="180"/>
      <c r="P126" s="180"/>
    </row>
    <row r="127" spans="1:16" s="181" customFormat="1" ht="12" customHeight="1">
      <c r="A127" s="182"/>
      <c r="B127" s="182"/>
      <c r="C127" s="182"/>
      <c r="D127" s="182"/>
      <c r="E127" s="182"/>
      <c r="F127" s="182"/>
      <c r="G127" s="182"/>
      <c r="H127" s="182"/>
      <c r="I127" s="182"/>
      <c r="J127" s="182"/>
      <c r="O127" s="180"/>
      <c r="P127" s="180"/>
    </row>
    <row r="128" spans="1:16" s="181" customFormat="1" ht="12" customHeight="1">
      <c r="A128" s="182"/>
      <c r="B128" s="182"/>
      <c r="C128" s="182"/>
      <c r="D128" s="182"/>
      <c r="E128" s="182"/>
      <c r="F128" s="182"/>
      <c r="G128" s="182"/>
      <c r="H128" s="182"/>
      <c r="I128" s="182"/>
      <c r="J128" s="182"/>
      <c r="O128" s="180"/>
      <c r="P128" s="180"/>
    </row>
    <row r="129" spans="1:16" s="181" customFormat="1" ht="12" customHeight="1">
      <c r="A129" s="182"/>
      <c r="B129" s="182"/>
      <c r="C129" s="182"/>
      <c r="D129" s="182"/>
      <c r="E129" s="182"/>
      <c r="F129" s="182"/>
      <c r="G129" s="182"/>
      <c r="H129" s="182"/>
      <c r="I129" s="182"/>
      <c r="J129" s="182"/>
      <c r="O129" s="180"/>
      <c r="P129" s="180"/>
    </row>
  </sheetData>
  <sheetProtection password="CBB5" sheet="1" formatCells="0" formatRows="0" insertRows="0" selectLockedCells="1"/>
  <mergeCells count="46">
    <mergeCell ref="B103:D103"/>
    <mergeCell ref="B104:D104"/>
    <mergeCell ref="B105:D105"/>
    <mergeCell ref="B106:D106"/>
    <mergeCell ref="B107:D107"/>
    <mergeCell ref="B108:D108"/>
    <mergeCell ref="A114:C114"/>
    <mergeCell ref="D118:D123"/>
    <mergeCell ref="B119:C119"/>
    <mergeCell ref="B123:C123"/>
    <mergeCell ref="B98:D98"/>
    <mergeCell ref="B99:D99"/>
    <mergeCell ref="B100:D100"/>
    <mergeCell ref="B101:D101"/>
    <mergeCell ref="B102:D102"/>
    <mergeCell ref="B109:D109"/>
    <mergeCell ref="B92:D92"/>
    <mergeCell ref="B93:D93"/>
    <mergeCell ref="B94:D94"/>
    <mergeCell ref="B95:D95"/>
    <mergeCell ref="B96:D96"/>
    <mergeCell ref="B97:D97"/>
    <mergeCell ref="B86:D86"/>
    <mergeCell ref="B87:D87"/>
    <mergeCell ref="B88:D88"/>
    <mergeCell ref="B89:D89"/>
    <mergeCell ref="B90:D90"/>
    <mergeCell ref="B91:D91"/>
    <mergeCell ref="A50:B51"/>
    <mergeCell ref="B55:D55"/>
    <mergeCell ref="A60:E60"/>
    <mergeCell ref="B78:D78"/>
    <mergeCell ref="B81:D81"/>
    <mergeCell ref="B85:D85"/>
    <mergeCell ref="B15:C15"/>
    <mergeCell ref="B16:C16"/>
    <mergeCell ref="B17:D17"/>
    <mergeCell ref="B18:C18"/>
    <mergeCell ref="B19:D19"/>
    <mergeCell ref="A36:D36"/>
    <mergeCell ref="A1:D1"/>
    <mergeCell ref="A2:D2"/>
    <mergeCell ref="B11:C11"/>
    <mergeCell ref="B12:C12"/>
    <mergeCell ref="B13:C13"/>
    <mergeCell ref="B14:C14"/>
  </mergeCells>
  <dataValidations count="1">
    <dataValidation type="list" allowBlank="1" showInputMessage="1" showErrorMessage="1" sqref="E62">
      <formula1>$O$62:$O$65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Footer>&amp;L&amp;8Liste de contrôle SS entreprises de travail intérimaire
version 2011/05&amp;C&amp;8Rapport VCU; 18/07/2014&amp;R&amp;8 8. Constatations et autorisation Page &amp;P de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jeroen</dc:creator>
  <cp:keywords/>
  <dc:description/>
  <cp:lastModifiedBy>Elien Bohijn</cp:lastModifiedBy>
  <cp:lastPrinted>2014-07-16T09:30:52Z</cp:lastPrinted>
  <dcterms:created xsi:type="dcterms:W3CDTF">2009-03-26T11:07:06Z</dcterms:created>
  <dcterms:modified xsi:type="dcterms:W3CDTF">2014-09-12T14:43:08Z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